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5775" windowWidth="7020" windowHeight="4965" activeTab="4"/>
  </bookViews>
  <sheets>
    <sheet name="Hospitalización" sheetId="3" r:id="rId1"/>
    <sheet name="Consultas" sheetId="4" r:id="rId2"/>
    <sheet name="ACTIVIDAD QUIRÚRGICA" sheetId="5" r:id="rId3"/>
    <sheet name="SERVICIOS BÁSICOS" sheetId="8" r:id="rId4"/>
    <sheet name="GRDs" sheetId="11" r:id="rId5"/>
  </sheets>
  <externalReferences>
    <externalReference r:id="rId6"/>
  </externalReferences>
  <definedNames>
    <definedName name="_xlnm.Print_Area" localSheetId="2">'ACTIVIDAD QUIRÚRGICA'!$A$1:$E$52</definedName>
    <definedName name="_xlnm.Print_Area" localSheetId="1">Consultas!$A$1:$E$91</definedName>
    <definedName name="_xlnm.Print_Area" localSheetId="0">Hospitalización!$A$1:$I$118</definedName>
    <definedName name="_xlnm.Print_Area" localSheetId="3">'SERVICIOS BÁSICOS'!$A$1:$C$65</definedName>
  </definedNames>
  <calcPr calcId="125725"/>
</workbook>
</file>

<file path=xl/calcChain.xml><?xml version="1.0" encoding="utf-8"?>
<calcChain xmlns="http://schemas.openxmlformats.org/spreadsheetml/2006/main">
  <c r="E51" i="5"/>
  <c r="E49"/>
  <c r="E48"/>
  <c r="B39"/>
  <c r="E17" i="4"/>
  <c r="D17"/>
  <c r="B15" i="3"/>
  <c r="D13" i="4"/>
  <c r="D11"/>
  <c r="E11" i="5"/>
  <c r="E14"/>
  <c r="E12"/>
  <c r="C29" i="4"/>
  <c r="B29"/>
  <c r="B17" i="5"/>
  <c r="F15" i="3"/>
  <c r="E13" i="5"/>
  <c r="E15"/>
  <c r="E11" i="4"/>
  <c r="E13"/>
  <c r="D15"/>
  <c r="E15"/>
  <c r="D16"/>
  <c r="E16"/>
  <c r="D18"/>
  <c r="E18"/>
  <c r="D21"/>
  <c r="E21"/>
  <c r="D22"/>
  <c r="E22"/>
  <c r="D23"/>
  <c r="E23"/>
  <c r="D25"/>
  <c r="E25"/>
  <c r="D17" i="5"/>
  <c r="F29" i="4"/>
  <c r="E17" i="5"/>
  <c r="E29" i="4"/>
  <c r="D29"/>
</calcChain>
</file>

<file path=xl/sharedStrings.xml><?xml version="1.0" encoding="utf-8"?>
<sst xmlns="http://schemas.openxmlformats.org/spreadsheetml/2006/main" count="217" uniqueCount="150">
  <si>
    <t>GERIATRIA</t>
  </si>
  <si>
    <t>H.M.N.</t>
  </si>
  <si>
    <t>CIRUGIA GENERAL</t>
  </si>
  <si>
    <t>TRAUMATOLOGIA</t>
  </si>
  <si>
    <t xml:space="preserve"> Nº de camas func.</t>
  </si>
  <si>
    <t xml:space="preserve">  TRAUMATOLOGIA</t>
  </si>
  <si>
    <t xml:space="preserve">   ALERGIA</t>
  </si>
  <si>
    <t xml:space="preserve">   FONIATRIA</t>
  </si>
  <si>
    <t xml:space="preserve">   GINECOLOGIA</t>
  </si>
  <si>
    <t>ACTIVIDAD DE LOS SERVICIOS BÁSICOS Y DE DIAGNÓSTICO</t>
  </si>
  <si>
    <t xml:space="preserve"> OTRAS TÉCNICAS Y EXPLORACIONES ESPECIALES</t>
  </si>
  <si>
    <t xml:space="preserve">   ANESTESIA </t>
  </si>
  <si>
    <t xml:space="preserve">   C. GENERAL </t>
  </si>
  <si>
    <t xml:space="preserve">   DIGESTIVO</t>
  </si>
  <si>
    <t>ESPECIALIDADES</t>
  </si>
  <si>
    <t>Registros externos:</t>
  </si>
  <si>
    <t xml:space="preserve">       ECG</t>
  </si>
  <si>
    <t>Terapia ocupacional</t>
  </si>
  <si>
    <t xml:space="preserve">CIRUGíA </t>
  </si>
  <si>
    <t xml:space="preserve">C. GENERAL </t>
  </si>
  <si>
    <t xml:space="preserve">CIRUGÍA </t>
  </si>
  <si>
    <t>ÁREAS DE GESTIÓN CLÍNICA:</t>
  </si>
  <si>
    <t xml:space="preserve">   C. PLÁSTICA</t>
  </si>
  <si>
    <t xml:space="preserve">   OFTALMOLOGÍA </t>
  </si>
  <si>
    <t xml:space="preserve">   REHABILITACIÓN </t>
  </si>
  <si>
    <t xml:space="preserve">   REUMATOLOGÍA</t>
  </si>
  <si>
    <t>Estudios :</t>
  </si>
  <si>
    <t xml:space="preserve">         Radiología simple</t>
  </si>
  <si>
    <t xml:space="preserve">         Mamografías</t>
  </si>
  <si>
    <t xml:space="preserve">         Rx Intervencionista mama</t>
  </si>
  <si>
    <t>TOTALES</t>
  </si>
  <si>
    <t>I.PRG.</t>
  </si>
  <si>
    <t>I.URG.</t>
  </si>
  <si>
    <t>I.TRS.</t>
  </si>
  <si>
    <t xml:space="preserve"> </t>
  </si>
  <si>
    <t>REHABILITACIÓN</t>
  </si>
  <si>
    <t xml:space="preserve">% OCUPAC. </t>
  </si>
  <si>
    <t>TOTAL</t>
  </si>
  <si>
    <t>PRIMERAS</t>
  </si>
  <si>
    <t>SEGUNDAS</t>
  </si>
  <si>
    <t>RELACION 2/1º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</si>
  <si>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</si>
  <si>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</si>
  <si>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</si>
  <si>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</si>
  <si>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</si>
  <si>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</si>
  <si>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</si>
  <si>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</si>
  <si>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</si>
  <si>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</si>
  <si>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</si>
  <si>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</si>
  <si>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</si>
  <si>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EVOLUCIÓN ANUAL</t>
  </si>
  <si>
    <t>Ingresos</t>
  </si>
  <si>
    <t>%Ocupación</t>
  </si>
  <si>
    <t>Est.Media</t>
  </si>
  <si>
    <t>Años</t>
  </si>
  <si>
    <t>ACTIVIDAD   DE CONSULTAS EXTERNAS</t>
  </si>
  <si>
    <t>ACTIVIDAD   QUIRÚRGICA</t>
  </si>
  <si>
    <t>ACTIVIDAD DE HOSPITALIZACIÓN</t>
  </si>
  <si>
    <t>INGRESADOS</t>
  </si>
  <si>
    <t>PACIENTES</t>
  </si>
  <si>
    <t>AMBULATORIA</t>
  </si>
  <si>
    <t xml:space="preserve">          ENERO</t>
  </si>
  <si>
    <t xml:space="preserve">          FEBRERO</t>
  </si>
  <si>
    <t xml:space="preserve">          MARZO</t>
  </si>
  <si>
    <t xml:space="preserve">          ABRIL</t>
  </si>
  <si>
    <t xml:space="preserve">          MAYO</t>
  </si>
  <si>
    <t xml:space="preserve">          JUNIO</t>
  </si>
  <si>
    <t xml:space="preserve">          JULIO</t>
  </si>
  <si>
    <t xml:space="preserve">          AGOSTO</t>
  </si>
  <si>
    <t xml:space="preserve">          SEPTIEMBRE</t>
  </si>
  <si>
    <t xml:space="preserve">          OCTUBRE</t>
  </si>
  <si>
    <t xml:space="preserve">          NOVIEMBRE</t>
  </si>
  <si>
    <t xml:space="preserve">          DICIEMBRE</t>
  </si>
  <si>
    <t>ANESTESIA Y REANIMACIÓN</t>
  </si>
  <si>
    <t>Anestesias:</t>
  </si>
  <si>
    <t xml:space="preserve">                       Local</t>
  </si>
  <si>
    <t xml:space="preserve">ESPECIALIDADES: </t>
  </si>
  <si>
    <t>ESPECIALIDADES :</t>
  </si>
  <si>
    <t>AGC/ESPECIALIDAD</t>
  </si>
  <si>
    <t>AGC/ESPECIALIDADES</t>
  </si>
  <si>
    <t xml:space="preserve">OFTALMOLOGÍA </t>
  </si>
  <si>
    <t>INGR. EXTERNOS</t>
  </si>
  <si>
    <t xml:space="preserve">          </t>
  </si>
  <si>
    <t>Logopedia</t>
  </si>
  <si>
    <t xml:space="preserve">TRAUMATOLOGÍA </t>
  </si>
  <si>
    <t xml:space="preserve">                       Espinal Epidural</t>
  </si>
  <si>
    <t xml:space="preserve">                       Bloqueo Plexo</t>
  </si>
  <si>
    <t xml:space="preserve">                       Espinal Subaracnoidea</t>
  </si>
  <si>
    <t xml:space="preserve">                       Espina Combinada</t>
  </si>
  <si>
    <t xml:space="preserve">                       Bloqueo Troncular</t>
  </si>
  <si>
    <t xml:space="preserve">                       Local + sedacion superficial</t>
  </si>
  <si>
    <t xml:space="preserve">                       Local + sedación profunda</t>
  </si>
  <si>
    <t xml:space="preserve">                       General combinada</t>
  </si>
  <si>
    <t xml:space="preserve">                       General </t>
  </si>
  <si>
    <t xml:space="preserve">         Mamografías Screening</t>
  </si>
  <si>
    <t xml:space="preserve">         PAAF</t>
  </si>
  <si>
    <t>RADIODIAGNÓSTICO HMN</t>
  </si>
  <si>
    <t xml:space="preserve">       Espirometría</t>
  </si>
  <si>
    <t>Sesiones Fisioterapia</t>
  </si>
  <si>
    <t>UDAD DE DESINTOXICACIÓN</t>
  </si>
  <si>
    <t xml:space="preserve">   DERMATOLOGÍA </t>
  </si>
  <si>
    <t xml:space="preserve">   E.T.S</t>
  </si>
  <si>
    <t>DERMATOLOGÍA HUCA</t>
  </si>
  <si>
    <t xml:space="preserve">UDAD SALUD ORAL </t>
  </si>
  <si>
    <t xml:space="preserve">         Ecografías ( Incluye Eco Doppler)</t>
  </si>
  <si>
    <t>CAMAS FUNCIONANTES</t>
  </si>
  <si>
    <t xml:space="preserve">INTERVENCIONES </t>
  </si>
  <si>
    <t>PREVENTIVAS</t>
  </si>
  <si>
    <t>EVOLUCIÓN ANUAL CONSULTAS TOTALES</t>
  </si>
  <si>
    <t>C. PLÁSTICA</t>
  </si>
  <si>
    <t>AÑO 2.018</t>
  </si>
  <si>
    <t>GRD</t>
  </si>
  <si>
    <t xml:space="preserve"> DESCRIPCIÓN</t>
  </si>
  <si>
    <t>ALTAS</t>
  </si>
  <si>
    <t>%TOTAL</t>
  </si>
  <si>
    <t>EM TOTAL</t>
  </si>
  <si>
    <t>PESO</t>
  </si>
  <si>
    <t xml:space="preserve"> INFECCIONES DE RIÑÓN Y TRACTO URINARIO</t>
  </si>
  <si>
    <t>C.GENERAL</t>
  </si>
  <si>
    <t xml:space="preserve"> PROCEDIMIENTOS SOBRE HERNIA INGUINAL, FEMORAL Y UMBILICAL</t>
  </si>
  <si>
    <t xml:space="preserve"> PROCEDIMIENTOS SOBRE ANO</t>
  </si>
  <si>
    <t xml:space="preserve"> OTROS DIAGNÓSTICOS MENORES, SIGNOS Y SÍNTOMAS DE APARATO RESPIRATORIO</t>
  </si>
  <si>
    <t xml:space="preserve"> INSUFICIENCIA CARDÍACA</t>
  </si>
  <si>
    <t xml:space="preserve"> OTRA NEUMONÍA</t>
  </si>
  <si>
    <t xml:space="preserve"> ACVA Y OCLUSIONES PRECEREBRALES CON INFARTO</t>
  </si>
  <si>
    <t>M.INTERNA</t>
  </si>
  <si>
    <t xml:space="preserve"> ABUSO O DEPENDENCIA DE OPIÁCEOS</t>
  </si>
  <si>
    <t xml:space="preserve"> ABUSO O DEPENDENCIA DE ALCOHOL</t>
  </si>
  <si>
    <t xml:space="preserve"> ABUSO O DEPENDENCIA DE COCAÍNA</t>
  </si>
  <si>
    <t xml:space="preserve"> ABUSO O DEPENDENCIA DE OTRAS DROGAS</t>
  </si>
  <si>
    <t xml:space="preserve"> SUSTITUCIÓN ARTICULACIÓN RODILLA</t>
  </si>
  <si>
    <t xml:space="preserve"> SUSTITUCIÓN ARTICULACIÓN CADERA</t>
  </si>
  <si>
    <t xml:space="preserve"> PROCEDIMIENTOS SOBRE PIE Y DEDOS DEL PIE</t>
  </si>
  <si>
    <t xml:space="preserve"> PROCEDIMIENTOS SOBRE HOMBRO, CODO Y ANTEBRAZO</t>
  </si>
  <si>
    <t xml:space="preserve"> PROCEDIMIENTOS SOBRE RODILLA Y PARTE INFERIOR DE LA PIERNA EXCEPTO PIE</t>
  </si>
  <si>
    <t>AÑO 2.019</t>
  </si>
  <si>
    <t xml:space="preserve">E.MEDIA </t>
  </si>
  <si>
    <t>EVOLUCIÓN MENSUAL DEL %  OCUPACIÓN  2019</t>
  </si>
  <si>
    <t>HOSPITALIZACIÓN     2019</t>
  </si>
  <si>
    <t xml:space="preserve"> CONSULTAS EXTERNAS   2019</t>
  </si>
  <si>
    <t>ACTIVIDAD QUIRÚRGICA 2019</t>
  </si>
  <si>
    <t>EVOLUCIÓN MENSUAL 2019</t>
  </si>
  <si>
    <t xml:space="preserve"> OTROS CUIDADOS POSTERIORES Y CONVALECENCIA</t>
  </si>
  <si>
    <t xml:space="preserve"> OTROS DIAGNÓSTICOS DE APARATO CIRCULATORIO</t>
  </si>
  <si>
    <t xml:space="preserve"> PROCEDIMIENTOS SOBRE HERNIA EXCEPTO INGUINAL, FEMORAL Y UMBILICAL</t>
  </si>
  <si>
    <t xml:space="preserve"> ABUSO O DEPENDENCIA DE DROGAS Y ALCOHOL, ALTA VOLUNTARIA</t>
  </si>
</sst>
</file>

<file path=xl/styles.xml><?xml version="1.0" encoding="utf-8"?>
<styleSheet xmlns="http://schemas.openxmlformats.org/spreadsheetml/2006/main">
  <numFmts count="4">
    <numFmt numFmtId="199" formatCode="0.0000"/>
    <numFmt numFmtId="201" formatCode="#,##0.0\ _p_t_a;[Red]\-#,##0.0\ _p_t_a"/>
    <numFmt numFmtId="203" formatCode="0.0"/>
    <numFmt numFmtId="208" formatCode="#,##0.0\ _€;[Red]\-#,##0.0\ _€"/>
  </numFmts>
  <fonts count="38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b/>
      <i/>
      <sz val="13.5"/>
      <name val="MS Sans Serif"/>
      <family val="2"/>
    </font>
    <font>
      <b/>
      <i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sz val="12"/>
      <name val="MS Sans Serif"/>
      <family val="2"/>
    </font>
    <font>
      <b/>
      <sz val="10"/>
      <color indexed="8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sz val="20"/>
      <name val="MS Sans Serif"/>
      <family val="2"/>
    </font>
    <font>
      <b/>
      <sz val="20"/>
      <color indexed="11"/>
      <name val="MS Sans Serif"/>
      <family val="2"/>
    </font>
    <font>
      <sz val="6"/>
      <name val="MS Sans Serif"/>
      <family val="2"/>
    </font>
    <font>
      <b/>
      <sz val="10"/>
      <color indexed="10"/>
      <name val="MS Sans Serif"/>
      <family val="2"/>
    </font>
    <font>
      <b/>
      <sz val="14"/>
      <color indexed="44"/>
      <name val="MS Sans Serif"/>
      <family val="2"/>
    </font>
    <font>
      <b/>
      <sz val="10"/>
      <color indexed="10"/>
      <name val="MS Sans Serif"/>
      <family val="2"/>
    </font>
    <font>
      <sz val="10"/>
      <color indexed="10"/>
      <name val="MS Sans Serif"/>
      <family val="2"/>
    </font>
    <font>
      <b/>
      <sz val="14"/>
      <color indexed="10"/>
      <name val="MS Sans Serif"/>
      <family val="2"/>
    </font>
    <font>
      <b/>
      <sz val="8"/>
      <color indexed="10"/>
      <name val="MS Sans Serif"/>
      <family val="2"/>
    </font>
    <font>
      <b/>
      <i/>
      <sz val="14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8"/>
      <color indexed="10"/>
      <name val="MS Sans Serif"/>
      <family val="2"/>
    </font>
    <font>
      <b/>
      <sz val="14"/>
      <color indexed="12"/>
      <name val="MS Sans Serif"/>
      <family val="2"/>
    </font>
    <font>
      <sz val="10"/>
      <color indexed="12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b/>
      <sz val="18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9"/>
        <bgColor theme="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Border="1"/>
    <xf numFmtId="2" fontId="0" fillId="0" borderId="0" xfId="0" applyNumberForma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1" fillId="2" borderId="0" xfId="0" quotePrefix="1" applyFont="1" applyFill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/>
    <xf numFmtId="0" fontId="10" fillId="0" borderId="0" xfId="0" applyFont="1" applyBorder="1"/>
    <xf numFmtId="0" fontId="14" fillId="0" borderId="0" xfId="0" applyFont="1"/>
    <xf numFmtId="0" fontId="13" fillId="0" borderId="0" xfId="0" applyFont="1"/>
    <xf numFmtId="0" fontId="6" fillId="0" borderId="0" xfId="0" applyFont="1"/>
    <xf numFmtId="0" fontId="15" fillId="0" borderId="0" xfId="0" applyFont="1"/>
    <xf numFmtId="38" fontId="0" fillId="0" borderId="0" xfId="2" applyFont="1"/>
    <xf numFmtId="201" fontId="0" fillId="0" borderId="0" xfId="2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0" applyFont="1" applyBorder="1"/>
    <xf numFmtId="0" fontId="13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4" fontId="0" fillId="0" borderId="0" xfId="0" applyNumberFormat="1"/>
    <xf numFmtId="0" fontId="13" fillId="0" borderId="0" xfId="0" applyFont="1" applyAlignment="1">
      <alignment horizontal="right"/>
    </xf>
    <xf numFmtId="203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1" fontId="18" fillId="0" borderId="0" xfId="1" applyNumberFormat="1" applyFont="1" applyAlignment="1">
      <alignment horizontal="center"/>
    </xf>
    <xf numFmtId="38" fontId="18" fillId="0" borderId="0" xfId="1" applyNumberFormat="1" applyFont="1"/>
    <xf numFmtId="38" fontId="18" fillId="0" borderId="0" xfId="1" applyNumberFormat="1" applyFont="1" applyAlignment="1">
      <alignment horizontal="center"/>
    </xf>
    <xf numFmtId="2" fontId="18" fillId="0" borderId="0" xfId="0" applyNumberFormat="1" applyFont="1"/>
    <xf numFmtId="203" fontId="18" fillId="0" borderId="0" xfId="1" applyNumberFormat="1" applyFont="1" applyBorder="1" applyAlignment="1">
      <alignment horizontal="center"/>
    </xf>
    <xf numFmtId="0" fontId="18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left"/>
    </xf>
    <xf numFmtId="0" fontId="12" fillId="0" borderId="0" xfId="0" applyFont="1" applyBorder="1"/>
    <xf numFmtId="0" fontId="2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14" fillId="3" borderId="0" xfId="0" applyFont="1" applyFill="1"/>
    <xf numFmtId="0" fontId="19" fillId="0" borderId="0" xfId="0" applyFont="1"/>
    <xf numFmtId="0" fontId="18" fillId="0" borderId="0" xfId="0" applyFont="1" applyAlignment="1">
      <alignment horizontal="center"/>
    </xf>
    <xf numFmtId="0" fontId="24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Continuous"/>
    </xf>
    <xf numFmtId="0" fontId="20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Continuous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Alignment="1">
      <alignment horizontal="center"/>
    </xf>
    <xf numFmtId="203" fontId="6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11" fillId="0" borderId="0" xfId="0" applyNumberFormat="1" applyFont="1" applyAlignment="1">
      <alignment horizontal="center"/>
    </xf>
    <xf numFmtId="0" fontId="2" fillId="0" borderId="0" xfId="0" applyFont="1" applyBorder="1"/>
    <xf numFmtId="203" fontId="0" fillId="0" borderId="0" xfId="0" applyNumberFormat="1"/>
    <xf numFmtId="1" fontId="33" fillId="4" borderId="0" xfId="1" applyNumberFormat="1" applyFont="1" applyFill="1" applyAlignment="1">
      <alignment horizontal="center"/>
    </xf>
    <xf numFmtId="1" fontId="0" fillId="4" borderId="0" xfId="0" applyNumberFormat="1" applyFill="1"/>
    <xf numFmtId="0" fontId="29" fillId="4" borderId="0" xfId="0" applyFont="1" applyFill="1"/>
    <xf numFmtId="3" fontId="15" fillId="4" borderId="0" xfId="0" applyNumberFormat="1" applyFont="1" applyFill="1"/>
    <xf numFmtId="0" fontId="30" fillId="4" borderId="0" xfId="0" applyFont="1" applyFill="1"/>
    <xf numFmtId="0" fontId="15" fillId="4" borderId="0" xfId="0" applyFont="1" applyFill="1"/>
    <xf numFmtId="0" fontId="32" fillId="4" borderId="0" xfId="0" applyFont="1" applyFill="1"/>
    <xf numFmtId="3" fontId="13" fillId="4" borderId="0" xfId="0" applyNumberFormat="1" applyFont="1" applyFill="1" applyAlignment="1">
      <alignment horizontal="right"/>
    </xf>
    <xf numFmtId="0" fontId="13" fillId="4" borderId="0" xfId="0" applyFont="1" applyFill="1"/>
    <xf numFmtId="3" fontId="30" fillId="4" borderId="0" xfId="0" applyNumberFormat="1" applyFont="1" applyFill="1"/>
    <xf numFmtId="3" fontId="30" fillId="4" borderId="0" xfId="0" applyNumberFormat="1" applyFont="1" applyFill="1" applyAlignment="1"/>
    <xf numFmtId="3" fontId="2" fillId="4" borderId="0" xfId="0" applyNumberFormat="1" applyFont="1" applyFill="1"/>
    <xf numFmtId="3" fontId="29" fillId="4" borderId="0" xfId="0" applyNumberFormat="1" applyFont="1" applyFill="1" applyAlignment="1">
      <alignment horizontal="left"/>
    </xf>
    <xf numFmtId="3" fontId="31" fillId="4" borderId="0" xfId="0" applyNumberFormat="1" applyFont="1" applyFill="1" applyAlignment="1">
      <alignment horizontal="left"/>
    </xf>
    <xf numFmtId="3" fontId="32" fillId="4" borderId="0" xfId="0" applyNumberFormat="1" applyFont="1" applyFill="1"/>
    <xf numFmtId="0" fontId="2" fillId="4" borderId="0" xfId="0" applyFont="1" applyFill="1"/>
    <xf numFmtId="0" fontId="17" fillId="4" borderId="0" xfId="0" applyFont="1" applyFill="1"/>
    <xf numFmtId="0" fontId="2" fillId="0" borderId="0" xfId="0" applyFont="1" applyBorder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203" fontId="0" fillId="4" borderId="0" xfId="0" applyNumberFormat="1" applyFill="1" applyAlignment="1">
      <alignment horizontal="center"/>
    </xf>
    <xf numFmtId="38" fontId="33" fillId="4" borderId="0" xfId="1" applyNumberFormat="1" applyFont="1" applyFill="1"/>
    <xf numFmtId="38" fontId="33" fillId="4" borderId="0" xfId="1" applyNumberFormat="1" applyFont="1" applyFill="1" applyAlignment="1">
      <alignment horizontal="center"/>
    </xf>
    <xf numFmtId="40" fontId="33" fillId="4" borderId="0" xfId="1" applyNumberFormat="1" applyFont="1" applyFill="1" applyAlignment="1">
      <alignment horizontal="center"/>
    </xf>
    <xf numFmtId="203" fontId="33" fillId="4" borderId="0" xfId="1" applyNumberFormat="1" applyFont="1" applyFill="1" applyBorder="1" applyAlignment="1">
      <alignment horizontal="center"/>
    </xf>
    <xf numFmtId="40" fontId="33" fillId="5" borderId="0" xfId="2" applyNumberFormat="1" applyFont="1" applyFill="1" applyAlignment="1">
      <alignment horizontal="center"/>
    </xf>
    <xf numFmtId="2" fontId="33" fillId="4" borderId="0" xfId="1" applyNumberFormat="1" applyFont="1" applyFill="1" applyBorder="1" applyAlignment="1">
      <alignment horizontal="center"/>
    </xf>
    <xf numFmtId="1" fontId="6" fillId="4" borderId="0" xfId="1" applyNumberFormat="1" applyFont="1" applyFill="1" applyAlignment="1">
      <alignment horizontal="center"/>
    </xf>
    <xf numFmtId="0" fontId="6" fillId="4" borderId="0" xfId="0" applyFont="1" applyFill="1"/>
    <xf numFmtId="3" fontId="6" fillId="4" borderId="0" xfId="1" applyNumberFormat="1" applyFont="1" applyFill="1" applyAlignment="1">
      <alignment horizontal="center"/>
    </xf>
    <xf numFmtId="0" fontId="2" fillId="4" borderId="0" xfId="0" applyFont="1" applyFill="1" applyBorder="1"/>
    <xf numFmtId="3" fontId="31" fillId="4" borderId="0" xfId="0" applyNumberFormat="1" applyFont="1" applyFill="1" applyAlignment="1">
      <alignment horizontal="left"/>
    </xf>
    <xf numFmtId="1" fontId="18" fillId="0" borderId="0" xfId="1" applyNumberFormat="1" applyFont="1" applyAlignment="1">
      <alignment horizontal="center" wrapText="1"/>
    </xf>
    <xf numFmtId="0" fontId="18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03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208" fontId="0" fillId="0" borderId="0" xfId="2" applyNumberFormat="1" applyFont="1"/>
    <xf numFmtId="3" fontId="0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4" fillId="6" borderId="1" xfId="0" applyFont="1" applyFill="1" applyBorder="1"/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34" fillId="6" borderId="4" xfId="0" applyFont="1" applyFill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6" xfId="0" applyFont="1" applyBorder="1"/>
    <xf numFmtId="0" fontId="35" fillId="0" borderId="7" xfId="0" applyFont="1" applyBorder="1" applyAlignment="1">
      <alignment horizontal="center"/>
    </xf>
    <xf numFmtId="2" fontId="35" fillId="0" borderId="7" xfId="0" applyNumberFormat="1" applyFont="1" applyBorder="1" applyAlignment="1">
      <alignment horizontal="center"/>
    </xf>
    <xf numFmtId="199" fontId="35" fillId="0" borderId="8" xfId="0" applyNumberFormat="1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9" xfId="0" applyFont="1" applyBorder="1"/>
    <xf numFmtId="0" fontId="35" fillId="0" borderId="10" xfId="0" applyFont="1" applyBorder="1" applyAlignment="1">
      <alignment horizontal="center"/>
    </xf>
    <xf numFmtId="2" fontId="35" fillId="0" borderId="10" xfId="0" applyNumberFormat="1" applyFont="1" applyBorder="1" applyAlignment="1">
      <alignment horizontal="center"/>
    </xf>
    <xf numFmtId="199" fontId="35" fillId="0" borderId="11" xfId="0" applyNumberFormat="1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2" fontId="35" fillId="0" borderId="12" xfId="0" applyNumberFormat="1" applyFont="1" applyBorder="1" applyAlignment="1">
      <alignment horizontal="center"/>
    </xf>
    <xf numFmtId="199" fontId="35" fillId="0" borderId="13" xfId="0" applyNumberFormat="1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5" fillId="0" borderId="14" xfId="0" applyFont="1" applyBorder="1"/>
    <xf numFmtId="2" fontId="35" fillId="0" borderId="15" xfId="0" applyNumberFormat="1" applyFont="1" applyBorder="1" applyAlignment="1">
      <alignment horizontal="center"/>
    </xf>
    <xf numFmtId="199" fontId="35" fillId="0" borderId="16" xfId="0" applyNumberFormat="1" applyFont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6" fillId="0" borderId="1" xfId="0" applyFont="1" applyBorder="1"/>
    <xf numFmtId="0" fontId="37" fillId="0" borderId="2" xfId="0" applyFont="1" applyBorder="1"/>
    <xf numFmtId="3" fontId="36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2" fontId="36" fillId="0" borderId="2" xfId="0" applyNumberFormat="1" applyFont="1" applyBorder="1" applyAlignment="1">
      <alignment horizontal="center"/>
    </xf>
    <xf numFmtId="199" fontId="36" fillId="0" borderId="18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1" fontId="34" fillId="4" borderId="0" xfId="0" applyNumberFormat="1" applyFont="1" applyFill="1" applyBorder="1" applyAlignment="1">
      <alignment horizontal="center"/>
    </xf>
    <xf numFmtId="1" fontId="34" fillId="4" borderId="19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35" fillId="0" borderId="6" xfId="0" applyFont="1" applyBorder="1" applyAlignment="1">
      <alignment wrapText="1"/>
    </xf>
    <xf numFmtId="0" fontId="35" fillId="0" borderId="9" xfId="0" applyFont="1" applyBorder="1" applyAlignment="1">
      <alignment wrapText="1"/>
    </xf>
    <xf numFmtId="2" fontId="18" fillId="0" borderId="0" xfId="0" applyNumberFormat="1" applyFont="1" applyAlignment="1">
      <alignment horizontal="center"/>
    </xf>
    <xf numFmtId="40" fontId="2" fillId="4" borderId="0" xfId="1" applyNumberFormat="1" applyFont="1" applyFill="1" applyAlignment="1">
      <alignment horizontal="center"/>
    </xf>
    <xf numFmtId="208" fontId="6" fillId="4" borderId="0" xfId="1" applyNumberFormat="1" applyFont="1" applyFill="1" applyAlignment="1">
      <alignment horizontal="center"/>
    </xf>
    <xf numFmtId="208" fontId="33" fillId="4" borderId="0" xfId="1" applyNumberFormat="1" applyFont="1" applyFill="1" applyAlignment="1">
      <alignment horizontal="center"/>
    </xf>
    <xf numFmtId="203" fontId="6" fillId="4" borderId="0" xfId="0" applyNumberFormat="1" applyFont="1" applyFill="1" applyAlignment="1">
      <alignment horizontal="center"/>
    </xf>
    <xf numFmtId="0" fontId="0" fillId="0" borderId="0" xfId="0" applyFill="1" applyBorder="1"/>
    <xf numFmtId="0" fontId="16" fillId="0" borderId="0" xfId="0" applyFont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3" fontId="31" fillId="4" borderId="0" xfId="0" applyNumberFormat="1" applyFont="1" applyFill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% OCUPACIÓN H.M.N.</a:t>
            </a:r>
          </a:p>
        </c:rich>
      </c:tx>
      <c:layout>
        <c:manualLayout>
          <c:xMode val="edge"/>
          <c:yMode val="edge"/>
          <c:x val="0.24282292620399193"/>
          <c:y val="5.76036866359447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200956937799042E-2"/>
          <c:y val="5.5299539170506916E-2"/>
          <c:w val="0.93301435406698563"/>
          <c:h val="0.73271889400921664"/>
        </c:manualLayout>
      </c:layout>
      <c:barChart>
        <c:barDir val="col"/>
        <c:grouping val="clustered"/>
        <c:ser>
          <c:idx val="0"/>
          <c:order val="0"/>
          <c:tx>
            <c:v>Evolución Mensual % Ocupaciób H.U.C.A.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Hospitalización!$A$31:$A$42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Hospitalización!$B$31:$B$42</c:f>
              <c:numCache>
                <c:formatCode>0.0</c:formatCode>
                <c:ptCount val="12"/>
                <c:pt idx="0">
                  <c:v>84.4</c:v>
                </c:pt>
                <c:pt idx="1">
                  <c:v>92.8</c:v>
                </c:pt>
                <c:pt idx="2">
                  <c:v>83.2</c:v>
                </c:pt>
                <c:pt idx="3">
                  <c:v>75.599999999999994</c:v>
                </c:pt>
                <c:pt idx="4">
                  <c:v>72</c:v>
                </c:pt>
                <c:pt idx="5">
                  <c:v>77.2</c:v>
                </c:pt>
                <c:pt idx="6">
                  <c:v>78</c:v>
                </c:pt>
                <c:pt idx="7">
                  <c:v>74.599999999999994</c:v>
                </c:pt>
                <c:pt idx="8">
                  <c:v>77.7</c:v>
                </c:pt>
                <c:pt idx="9">
                  <c:v>75.3</c:v>
                </c:pt>
                <c:pt idx="10">
                  <c:v>70.2</c:v>
                </c:pt>
                <c:pt idx="11">
                  <c:v>75.8</c:v>
                </c:pt>
              </c:numCache>
            </c:numRef>
          </c:val>
        </c:ser>
        <c:axId val="121389824"/>
        <c:axId val="121391360"/>
      </c:barChart>
      <c:catAx>
        <c:axId val="121389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391360"/>
        <c:crosses val="autoZero"/>
        <c:auto val="1"/>
        <c:lblAlgn val="ctr"/>
        <c:lblOffset val="100"/>
        <c:tickLblSkip val="1"/>
        <c:tickMarkSkip val="1"/>
      </c:catAx>
      <c:valAx>
        <c:axId val="121391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38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TRASPLANTES H.U.C.A.</a:t>
            </a:r>
          </a:p>
        </c:rich>
      </c:tx>
      <c:layout/>
      <c:spPr>
        <a:noFill/>
        <a:ln w="25400">
          <a:noFill/>
        </a:ln>
      </c:spPr>
    </c:title>
    <c:view3D>
      <c:hPercent val="6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2"/>
          <c:order val="0"/>
          <c:tx>
            <c:strRef>
              <c:f>'[1]DATOS GRAFICOS'!$I$156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'[1]DATOS GRAFICOS'!$L$153:$P$153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M.OSEA</c:v>
                </c:pt>
                <c:pt idx="3">
                  <c:v>CORAZÓN</c:v>
                </c:pt>
                <c:pt idx="4">
                  <c:v>HIGADO</c:v>
                </c:pt>
              </c:strCache>
            </c:strRef>
          </c:cat>
          <c:val>
            <c:numRef>
              <c:f>'[1]DATOS GRAFICOS'!$L$156:$P$156</c:f>
              <c:numCache>
                <c:formatCode>General</c:formatCode>
                <c:ptCount val="5"/>
                <c:pt idx="0">
                  <c:v>45</c:v>
                </c:pt>
                <c:pt idx="1">
                  <c:v>37</c:v>
                </c:pt>
                <c:pt idx="2">
                  <c:v>73</c:v>
                </c:pt>
                <c:pt idx="3">
                  <c:v>11</c:v>
                </c:pt>
                <c:pt idx="4">
                  <c:v>32</c:v>
                </c:pt>
              </c:numCache>
            </c:numRef>
          </c:val>
        </c:ser>
        <c:ser>
          <c:idx val="3"/>
          <c:order val="1"/>
          <c:tx>
            <c:strRef>
              <c:f>'[1]DATOS GRAFICOS'!$I$157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'[1]DATOS GRAFICOS'!$L$153:$P$153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M.OSEA</c:v>
                </c:pt>
                <c:pt idx="3">
                  <c:v>CORAZÓN</c:v>
                </c:pt>
                <c:pt idx="4">
                  <c:v>HIGADO</c:v>
                </c:pt>
              </c:strCache>
            </c:strRef>
          </c:cat>
          <c:val>
            <c:numRef>
              <c:f>'[1]DATOS GRAFICOS'!$L$157:$P$157</c:f>
              <c:numCache>
                <c:formatCode>General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85</c:v>
                </c:pt>
                <c:pt idx="3">
                  <c:v>13</c:v>
                </c:pt>
                <c:pt idx="4">
                  <c:v>29</c:v>
                </c:pt>
              </c:numCache>
            </c:numRef>
          </c:val>
        </c:ser>
        <c:ser>
          <c:idx val="4"/>
          <c:order val="2"/>
          <c:tx>
            <c:strRef>
              <c:f>'[1]DATOS GRAFICOS'!$I$158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'[1]DATOS GRAFICOS'!$L$153:$P$153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M.OSEA</c:v>
                </c:pt>
                <c:pt idx="3">
                  <c:v>CORAZÓN</c:v>
                </c:pt>
                <c:pt idx="4">
                  <c:v>HIGADO</c:v>
                </c:pt>
              </c:strCache>
            </c:strRef>
          </c:cat>
          <c:val>
            <c:numRef>
              <c:f>'[1]DATOS GRAFICOS'!$L$158:$P$158</c:f>
              <c:numCache>
                <c:formatCode>General</c:formatCode>
                <c:ptCount val="5"/>
                <c:pt idx="0">
                  <c:v>53</c:v>
                </c:pt>
                <c:pt idx="1">
                  <c:v>51</c:v>
                </c:pt>
                <c:pt idx="2">
                  <c:v>96</c:v>
                </c:pt>
                <c:pt idx="3">
                  <c:v>11</c:v>
                </c:pt>
                <c:pt idx="4">
                  <c:v>29</c:v>
                </c:pt>
              </c:numCache>
            </c:numRef>
          </c:val>
        </c:ser>
        <c:dLbls>
          <c:showVal val="1"/>
        </c:dLbls>
        <c:shape val="cylinder"/>
        <c:axId val="73992448"/>
        <c:axId val="100009472"/>
        <c:axId val="0"/>
      </c:bar3DChart>
      <c:catAx>
        <c:axId val="7399244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009472"/>
        <c:crosses val="autoZero"/>
        <c:auto val="1"/>
        <c:lblAlgn val="ctr"/>
        <c:lblOffset val="100"/>
        <c:tickLblSkip val="1"/>
        <c:tickMarkSkip val="1"/>
      </c:catAx>
      <c:valAx>
        <c:axId val="100009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99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8</xdr:col>
      <xdr:colOff>647700</xdr:colOff>
      <xdr:row>72</xdr:row>
      <xdr:rowOff>95250</xdr:rowOff>
    </xdr:to>
    <xdr:graphicFrame macro="">
      <xdr:nvGraphicFramePr>
        <xdr:cNvPr id="12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5</xdr:col>
      <xdr:colOff>114300</xdr:colOff>
      <xdr:row>52</xdr:row>
      <xdr:rowOff>0</xdr:rowOff>
    </xdr:to>
    <xdr:graphicFrame macro="">
      <xdr:nvGraphicFramePr>
        <xdr:cNvPr id="32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ORIAS\HUCA\2011\Gr&#225;ficos%20Memoria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GRAFICOS"/>
      <sheetName val="GRAFICOS 2011"/>
      <sheetName val="Hoja1"/>
    </sheetNames>
    <sheetDataSet>
      <sheetData sheetId="0">
        <row r="153">
          <cell r="L153" t="str">
            <v>RENAL</v>
          </cell>
          <cell r="M153" t="str">
            <v>CORNEA</v>
          </cell>
          <cell r="N153" t="str">
            <v>M.OSEA</v>
          </cell>
          <cell r="O153" t="str">
            <v>CORAZÓN</v>
          </cell>
          <cell r="P153" t="str">
            <v>HIGADO</v>
          </cell>
        </row>
        <row r="156">
          <cell r="I156">
            <v>2009</v>
          </cell>
          <cell r="L156">
            <v>45</v>
          </cell>
          <cell r="M156">
            <v>37</v>
          </cell>
          <cell r="N156">
            <v>73</v>
          </cell>
          <cell r="O156">
            <v>11</v>
          </cell>
          <cell r="P156">
            <v>32</v>
          </cell>
        </row>
        <row r="157">
          <cell r="I157">
            <v>2010</v>
          </cell>
          <cell r="L157">
            <v>44</v>
          </cell>
          <cell r="M157">
            <v>45</v>
          </cell>
          <cell r="N157">
            <v>85</v>
          </cell>
          <cell r="O157">
            <v>13</v>
          </cell>
          <cell r="P157">
            <v>29</v>
          </cell>
        </row>
        <row r="158">
          <cell r="I158">
            <v>2011</v>
          </cell>
          <cell r="L158">
            <v>53</v>
          </cell>
          <cell r="M158">
            <v>51</v>
          </cell>
          <cell r="N158">
            <v>96</v>
          </cell>
          <cell r="O158">
            <v>11</v>
          </cell>
          <cell r="P158">
            <v>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88"/>
  <sheetViews>
    <sheetView zoomScaleNormal="100" workbookViewId="0">
      <selection sqref="A1:I1"/>
    </sheetView>
  </sheetViews>
  <sheetFormatPr baseColWidth="10" defaultRowHeight="12.75"/>
  <cols>
    <col min="1" max="1" width="41.5703125" customWidth="1"/>
    <col min="2" max="2" width="15.85546875" customWidth="1"/>
    <col min="3" max="4" width="8.7109375" hidden="1" customWidth="1"/>
    <col min="5" max="5" width="6.7109375" hidden="1" customWidth="1"/>
    <col min="6" max="6" width="20.28515625" customWidth="1"/>
    <col min="7" max="7" width="22.42578125" customWidth="1"/>
    <col min="8" max="8" width="13" customWidth="1"/>
    <col min="11" max="11" width="18.7109375" customWidth="1"/>
    <col min="12" max="15" width="7.7109375" customWidth="1"/>
    <col min="16" max="17" width="9.7109375" customWidth="1"/>
    <col min="18" max="19" width="7.7109375" customWidth="1"/>
    <col min="22" max="22" width="21.5703125" customWidth="1"/>
    <col min="23" max="23" width="19.140625" customWidth="1"/>
  </cols>
  <sheetData>
    <row r="1" spans="1:9" ht="24.95" customHeight="1">
      <c r="A1" s="144" t="s">
        <v>61</v>
      </c>
      <c r="B1" s="144"/>
      <c r="C1" s="144"/>
      <c r="D1" s="144"/>
      <c r="E1" s="144"/>
      <c r="F1" s="144"/>
      <c r="G1" s="144"/>
      <c r="H1" s="144"/>
      <c r="I1" s="144"/>
    </row>
    <row r="5" spans="1:9" ht="19.5">
      <c r="G5" s="4"/>
      <c r="H5" s="5"/>
    </row>
    <row r="6" spans="1:9" ht="20.45" customHeight="1">
      <c r="A6" s="145" t="s">
        <v>142</v>
      </c>
      <c r="B6" s="145"/>
      <c r="C6" s="145"/>
      <c r="D6" s="145"/>
      <c r="E6" s="145"/>
      <c r="F6" s="145"/>
      <c r="G6" s="3"/>
      <c r="H6" s="6"/>
    </row>
    <row r="7" spans="1:9" ht="44.45" customHeight="1">
      <c r="A7" s="37" t="s">
        <v>83</v>
      </c>
      <c r="B7" s="94" t="s">
        <v>109</v>
      </c>
      <c r="C7" s="33" t="s">
        <v>31</v>
      </c>
      <c r="D7" s="33" t="s">
        <v>32</v>
      </c>
      <c r="E7" s="33" t="s">
        <v>33</v>
      </c>
      <c r="F7" s="34" t="s">
        <v>85</v>
      </c>
      <c r="G7" s="138" t="s">
        <v>140</v>
      </c>
      <c r="H7" s="36" t="s">
        <v>36</v>
      </c>
    </row>
    <row r="8" spans="1:9" ht="30" customHeight="1">
      <c r="A8" s="40" t="s">
        <v>21</v>
      </c>
      <c r="B8" s="32"/>
      <c r="C8" s="33"/>
      <c r="D8" s="33"/>
      <c r="E8" s="33"/>
      <c r="F8" s="34"/>
      <c r="G8" s="35"/>
      <c r="H8" s="36"/>
    </row>
    <row r="9" spans="1:9" ht="24.95" customHeight="1">
      <c r="A9" s="29" t="s">
        <v>0</v>
      </c>
      <c r="B9" s="62">
        <v>141</v>
      </c>
      <c r="C9" s="83"/>
      <c r="D9" s="83"/>
      <c r="E9" s="83"/>
      <c r="F9" s="84">
        <v>3749</v>
      </c>
      <c r="G9" s="141">
        <v>11.1</v>
      </c>
      <c r="H9" s="86">
        <v>62</v>
      </c>
    </row>
    <row r="10" spans="1:9" ht="24.95" customHeight="1">
      <c r="A10" s="38" t="s">
        <v>81</v>
      </c>
      <c r="B10" s="62"/>
      <c r="C10" s="83"/>
      <c r="D10" s="83"/>
      <c r="E10" s="83"/>
      <c r="F10" s="84"/>
      <c r="G10" s="141"/>
      <c r="H10" s="86"/>
    </row>
    <row r="11" spans="1:9" ht="24.95" customHeight="1">
      <c r="A11" s="29" t="s">
        <v>2</v>
      </c>
      <c r="B11" s="62">
        <v>1</v>
      </c>
      <c r="C11" s="83"/>
      <c r="D11" s="83"/>
      <c r="E11" s="83"/>
      <c r="F11" s="84">
        <v>14</v>
      </c>
      <c r="G11" s="141">
        <v>1.1000000000000001</v>
      </c>
      <c r="H11" s="86">
        <v>4</v>
      </c>
    </row>
    <row r="12" spans="1:9" ht="24.95" customHeight="1">
      <c r="A12" s="60" t="s">
        <v>103</v>
      </c>
      <c r="B12" s="62">
        <v>5</v>
      </c>
      <c r="C12" s="83"/>
      <c r="D12" s="83"/>
      <c r="E12" s="83"/>
      <c r="F12" s="84">
        <v>101</v>
      </c>
      <c r="G12" s="141">
        <v>12.9</v>
      </c>
      <c r="H12" s="86">
        <v>71</v>
      </c>
    </row>
    <row r="13" spans="1:9" ht="24.95" customHeight="1">
      <c r="A13" s="29" t="s">
        <v>3</v>
      </c>
      <c r="B13" s="62">
        <v>13</v>
      </c>
      <c r="C13" s="83"/>
      <c r="D13" s="83"/>
      <c r="E13" s="83"/>
      <c r="F13" s="84">
        <v>496</v>
      </c>
      <c r="G13" s="141">
        <v>5.7</v>
      </c>
      <c r="H13" s="86">
        <v>55.3</v>
      </c>
    </row>
    <row r="14" spans="1:9" ht="30" customHeight="1">
      <c r="B14" s="63"/>
      <c r="C14" s="87" t="s">
        <v>34</v>
      </c>
      <c r="D14" s="87" t="s">
        <v>34</v>
      </c>
      <c r="E14" s="87" t="s">
        <v>34</v>
      </c>
      <c r="F14" s="84"/>
      <c r="G14" s="85" t="s">
        <v>34</v>
      </c>
      <c r="H14" s="88"/>
    </row>
    <row r="15" spans="1:9" ht="30" customHeight="1">
      <c r="A15" s="15" t="s">
        <v>30</v>
      </c>
      <c r="B15" s="89">
        <f>SUM(B9:B13)</f>
        <v>160</v>
      </c>
      <c r="C15" s="90">
        <v>0</v>
      </c>
      <c r="D15" s="90">
        <v>0</v>
      </c>
      <c r="E15" s="90">
        <v>0</v>
      </c>
      <c r="F15" s="91">
        <f>SUM(F9:F13)</f>
        <v>4360</v>
      </c>
      <c r="G15" s="140">
        <v>10.5</v>
      </c>
      <c r="H15" s="142">
        <v>78.2</v>
      </c>
    </row>
    <row r="17" spans="1:11">
      <c r="G17" s="139"/>
    </row>
    <row r="18" spans="1:11">
      <c r="K18" s="61"/>
    </row>
    <row r="19" spans="1:11">
      <c r="K19" s="61"/>
    </row>
    <row r="25" spans="1:11">
      <c r="A25" s="1" t="s">
        <v>34</v>
      </c>
    </row>
    <row r="26" spans="1:11" ht="24.95" customHeight="1">
      <c r="A26" s="1" t="s">
        <v>34</v>
      </c>
    </row>
    <row r="27" spans="1:11" ht="24.95" customHeight="1">
      <c r="A27" s="52" t="s">
        <v>141</v>
      </c>
      <c r="B27" s="52"/>
      <c r="C27" s="53"/>
      <c r="D27" s="53"/>
      <c r="E27" s="53"/>
      <c r="F27" s="53"/>
      <c r="G27" s="24"/>
      <c r="H27" s="24"/>
      <c r="I27" s="24"/>
    </row>
    <row r="28" spans="1:11" ht="24.95" customHeight="1"/>
    <row r="29" spans="1:11" ht="24.95" customHeight="1"/>
    <row r="30" spans="1:11" ht="24.95" customHeight="1">
      <c r="B30" s="23" t="s">
        <v>1</v>
      </c>
    </row>
    <row r="31" spans="1:11" ht="24.95" customHeight="1">
      <c r="A31" t="s">
        <v>41</v>
      </c>
      <c r="B31" s="28">
        <v>84.4</v>
      </c>
    </row>
    <row r="32" spans="1:11" ht="24.95" customHeight="1">
      <c r="A32" t="s">
        <v>42</v>
      </c>
      <c r="B32" s="28">
        <v>92.8</v>
      </c>
    </row>
    <row r="33" spans="1:6" ht="24.95" customHeight="1">
      <c r="A33" t="s">
        <v>43</v>
      </c>
      <c r="B33" s="28">
        <v>83.2</v>
      </c>
    </row>
    <row r="34" spans="1:6" ht="24.95" customHeight="1">
      <c r="A34" t="s">
        <v>44</v>
      </c>
      <c r="B34" s="28">
        <v>75.599999999999994</v>
      </c>
    </row>
    <row r="35" spans="1:6" ht="24.95" customHeight="1">
      <c r="A35" t="s">
        <v>45</v>
      </c>
      <c r="B35" s="28">
        <v>72</v>
      </c>
    </row>
    <row r="36" spans="1:6" ht="24.95" customHeight="1">
      <c r="A36" t="s">
        <v>46</v>
      </c>
      <c r="B36" s="28">
        <v>77.2</v>
      </c>
    </row>
    <row r="37" spans="1:6" ht="24.95" customHeight="1">
      <c r="A37" t="s">
        <v>47</v>
      </c>
      <c r="B37" s="28">
        <v>78</v>
      </c>
    </row>
    <row r="38" spans="1:6" ht="24.95" customHeight="1">
      <c r="A38" t="s">
        <v>48</v>
      </c>
      <c r="B38" s="28">
        <v>74.599999999999994</v>
      </c>
    </row>
    <row r="39" spans="1:6" ht="24.95" customHeight="1">
      <c r="A39" t="s">
        <v>49</v>
      </c>
      <c r="B39" s="28">
        <v>77.7</v>
      </c>
    </row>
    <row r="40" spans="1:6" ht="24.95" customHeight="1">
      <c r="A40" t="s">
        <v>50</v>
      </c>
      <c r="B40" s="28">
        <v>75.3</v>
      </c>
    </row>
    <row r="41" spans="1:6" ht="24.95" customHeight="1">
      <c r="A41" t="s">
        <v>51</v>
      </c>
      <c r="B41" s="28">
        <v>70.2</v>
      </c>
    </row>
    <row r="42" spans="1:6" ht="24.95" customHeight="1">
      <c r="A42" t="s">
        <v>52</v>
      </c>
      <c r="B42" s="28">
        <v>75.8</v>
      </c>
    </row>
    <row r="43" spans="1:6" ht="24.95" customHeight="1">
      <c r="A43" t="s">
        <v>34</v>
      </c>
      <c r="B43" s="54"/>
      <c r="F43" t="s">
        <v>86</v>
      </c>
    </row>
    <row r="44" spans="1:6" ht="24.95" customHeight="1">
      <c r="A44" s="17" t="s">
        <v>53</v>
      </c>
      <c r="B44" s="55">
        <v>78.2</v>
      </c>
    </row>
    <row r="45" spans="1:6" ht="24.95" customHeight="1">
      <c r="A45" t="s">
        <v>34</v>
      </c>
      <c r="B45" s="28"/>
    </row>
    <row r="46" spans="1:6" ht="24.95" customHeight="1"/>
    <row r="47" spans="1:6" ht="24.95" customHeight="1">
      <c r="A47" s="15"/>
      <c r="B47" s="16"/>
      <c r="C47" s="16"/>
      <c r="D47" s="16"/>
      <c r="E47" s="16"/>
      <c r="F47" s="16"/>
    </row>
    <row r="48" spans="1:6" ht="24.95" customHeight="1"/>
    <row r="49" ht="24.95" customHeight="1"/>
    <row r="76" spans="1:9" ht="19.5">
      <c r="A76" s="44" t="s">
        <v>54</v>
      </c>
    </row>
    <row r="77" spans="1:9" ht="30" customHeight="1">
      <c r="B77" s="46" t="s">
        <v>58</v>
      </c>
      <c r="C77" s="46"/>
      <c r="D77" s="46"/>
      <c r="E77" s="46"/>
      <c r="F77" s="46" t="s">
        <v>4</v>
      </c>
      <c r="G77" s="46" t="s">
        <v>55</v>
      </c>
      <c r="H77" s="46" t="s">
        <v>56</v>
      </c>
      <c r="I77" s="46" t="s">
        <v>57</v>
      </c>
    </row>
    <row r="78" spans="1:9" ht="30" customHeight="1">
      <c r="B78" s="56"/>
      <c r="C78" s="56"/>
      <c r="D78" s="56"/>
      <c r="E78" s="56"/>
      <c r="F78" s="56"/>
      <c r="G78" s="56"/>
      <c r="H78" s="56"/>
      <c r="I78" s="56"/>
    </row>
    <row r="79" spans="1:9" ht="30" customHeight="1">
      <c r="A79" s="27"/>
      <c r="B79" s="57"/>
      <c r="C79" s="58"/>
      <c r="D79" s="58"/>
      <c r="E79" s="58"/>
      <c r="F79" s="58"/>
      <c r="G79" s="58"/>
      <c r="H79" s="54"/>
      <c r="I79" s="54"/>
    </row>
    <row r="80" spans="1:9" ht="30" customHeight="1">
      <c r="B80" s="57">
        <v>2016</v>
      </c>
      <c r="C80" s="58"/>
      <c r="D80" s="58"/>
      <c r="E80" s="58"/>
      <c r="F80" s="58">
        <v>173</v>
      </c>
      <c r="G80" s="58">
        <v>4549</v>
      </c>
      <c r="H80" s="54">
        <v>72.3</v>
      </c>
      <c r="I80" s="54">
        <v>9.9</v>
      </c>
    </row>
    <row r="81" spans="1:9" ht="30" customHeight="1">
      <c r="B81" s="57">
        <v>2017</v>
      </c>
      <c r="C81" s="58"/>
      <c r="D81" s="58"/>
      <c r="E81" s="58"/>
      <c r="F81" s="58">
        <v>169</v>
      </c>
      <c r="G81" s="58">
        <v>4454</v>
      </c>
      <c r="H81" s="54">
        <v>78.5</v>
      </c>
      <c r="I81" s="54">
        <v>10.8</v>
      </c>
    </row>
    <row r="82" spans="1:9" ht="30" customHeight="1">
      <c r="B82" s="57">
        <v>2018</v>
      </c>
      <c r="C82" s="58"/>
      <c r="D82" s="58"/>
      <c r="E82" s="58"/>
      <c r="F82" s="58">
        <v>166</v>
      </c>
      <c r="G82" s="58">
        <v>4499</v>
      </c>
      <c r="H82" s="54">
        <v>72.8</v>
      </c>
      <c r="I82" s="28">
        <v>9.3699999999999992</v>
      </c>
    </row>
    <row r="83" spans="1:9" ht="30" customHeight="1">
      <c r="B83" s="57">
        <v>2019</v>
      </c>
      <c r="C83" s="58"/>
      <c r="D83" s="58"/>
      <c r="E83" s="58"/>
      <c r="F83" s="58">
        <v>160</v>
      </c>
      <c r="G83" s="58">
        <v>4360</v>
      </c>
      <c r="H83" s="54">
        <v>78.2</v>
      </c>
      <c r="I83" s="28">
        <v>10.5</v>
      </c>
    </row>
    <row r="84" spans="1:9" ht="30" customHeight="1">
      <c r="B84" s="57" t="s">
        <v>34</v>
      </c>
    </row>
    <row r="85" spans="1:9" ht="24.95" customHeight="1">
      <c r="A85" s="17"/>
      <c r="B85" s="59"/>
    </row>
    <row r="86" spans="1:9">
      <c r="B86" s="2"/>
    </row>
    <row r="87" spans="1:9">
      <c r="B87" s="26"/>
    </row>
    <row r="88" spans="1:9">
      <c r="B88" s="25"/>
    </row>
  </sheetData>
  <mergeCells count="2">
    <mergeCell ref="A1:I1"/>
    <mergeCell ref="A6:F6"/>
  </mergeCells>
  <phoneticPr fontId="0" type="noConversion"/>
  <pageMargins left="0.63" right="0.59055118110236227" top="0.16" bottom="0.41" header="0" footer="0"/>
  <pageSetup paperSize="9" scale="67" orientation="portrait" horizontalDpi="300" verticalDpi="300" r:id="rId1"/>
  <headerFooter alignWithMargins="0">
    <oddFooter xml:space="preserve">&amp;L     &amp;C  </oddFooter>
  </headerFooter>
  <rowBreaks count="3" manualBreakCount="3">
    <brk id="4" max="8" man="1"/>
    <brk id="22" max="8" man="1"/>
    <brk id="7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41"/>
  <sheetViews>
    <sheetView zoomScaleNormal="100" workbookViewId="0">
      <selection sqref="A1:E1"/>
    </sheetView>
  </sheetViews>
  <sheetFormatPr baseColWidth="10" defaultRowHeight="12.75"/>
  <cols>
    <col min="1" max="1" width="33.5703125" customWidth="1"/>
    <col min="2" max="2" width="15.42578125" customWidth="1"/>
    <col min="3" max="3" width="16.42578125" customWidth="1"/>
    <col min="4" max="4" width="12.7109375" customWidth="1"/>
    <col min="5" max="5" width="17.5703125" customWidth="1"/>
    <col min="6" max="6" width="15.7109375" customWidth="1"/>
  </cols>
  <sheetData>
    <row r="1" spans="1:8" ht="24.75">
      <c r="A1" s="144" t="s">
        <v>59</v>
      </c>
      <c r="B1" s="144"/>
      <c r="C1" s="144"/>
      <c r="D1" s="144"/>
      <c r="E1" s="144"/>
    </row>
    <row r="2" spans="1:8" ht="24.75">
      <c r="A2" s="18"/>
      <c r="B2" s="18"/>
      <c r="C2" s="18"/>
      <c r="D2" s="18"/>
    </row>
    <row r="3" spans="1:8" ht="24.75">
      <c r="A3" s="18"/>
      <c r="B3" s="18"/>
      <c r="C3" s="18"/>
      <c r="D3" s="18"/>
    </row>
    <row r="4" spans="1:8" ht="24.75">
      <c r="A4" s="18"/>
      <c r="B4" s="18"/>
      <c r="C4" s="18"/>
      <c r="D4" s="18"/>
    </row>
    <row r="5" spans="1:8" ht="24.75">
      <c r="A5" s="18"/>
      <c r="B5" s="18"/>
      <c r="C5" s="18"/>
      <c r="D5" s="18"/>
    </row>
    <row r="6" spans="1:8" ht="20.100000000000001" customHeight="1">
      <c r="A6" s="146" t="s">
        <v>143</v>
      </c>
      <c r="B6" s="146"/>
      <c r="C6" s="146"/>
      <c r="D6" s="146"/>
      <c r="E6" s="146"/>
    </row>
    <row r="7" spans="1:8" ht="20.100000000000001" customHeight="1">
      <c r="A7" s="8"/>
      <c r="B7" s="9"/>
      <c r="C7" s="9"/>
      <c r="D7" s="9"/>
      <c r="E7" s="9"/>
    </row>
    <row r="8" spans="1:8" ht="20.100000000000001" customHeight="1">
      <c r="A8" s="8"/>
      <c r="B8" s="9"/>
      <c r="C8" s="9"/>
      <c r="D8" s="9"/>
      <c r="E8" s="9"/>
    </row>
    <row r="9" spans="1:8" ht="24.95" customHeight="1">
      <c r="A9" s="41" t="s">
        <v>82</v>
      </c>
      <c r="B9" s="42" t="s">
        <v>38</v>
      </c>
      <c r="C9" s="42" t="s">
        <v>39</v>
      </c>
      <c r="D9" s="42" t="s">
        <v>37</v>
      </c>
      <c r="E9" s="43" t="s">
        <v>40</v>
      </c>
      <c r="F9" s="42" t="s">
        <v>111</v>
      </c>
      <c r="G9" s="42" t="s">
        <v>34</v>
      </c>
      <c r="H9" s="42"/>
    </row>
    <row r="10" spans="1:8" ht="24.95" customHeight="1">
      <c r="A10" s="39" t="s">
        <v>21</v>
      </c>
      <c r="D10" s="11"/>
      <c r="E10" s="12"/>
    </row>
    <row r="11" spans="1:8" ht="24.95" customHeight="1">
      <c r="A11" s="29" t="s">
        <v>0</v>
      </c>
      <c r="B11" s="80">
        <v>1091</v>
      </c>
      <c r="C11" s="81">
        <v>2496</v>
      </c>
      <c r="D11" s="58">
        <f t="shared" ref="D11:D25" si="0">SUM(B11:C11)</f>
        <v>3587</v>
      </c>
      <c r="E11" s="82">
        <f>C11/B11</f>
        <v>2.2878093492208982</v>
      </c>
    </row>
    <row r="12" spans="1:8" ht="24.95" customHeight="1">
      <c r="A12" s="38" t="s">
        <v>80</v>
      </c>
      <c r="B12" s="80"/>
      <c r="C12" s="80"/>
      <c r="D12" s="81"/>
      <c r="E12" s="82"/>
    </row>
    <row r="13" spans="1:8" ht="24.95" customHeight="1">
      <c r="A13" s="31" t="s">
        <v>6</v>
      </c>
      <c r="B13" s="54">
        <v>1529</v>
      </c>
      <c r="C13" s="54">
        <v>2094</v>
      </c>
      <c r="D13" s="58">
        <f t="shared" si="0"/>
        <v>3623</v>
      </c>
      <c r="E13" s="28">
        <f t="shared" ref="E13:E25" si="1">C13/B13</f>
        <v>1.3695225637671682</v>
      </c>
    </row>
    <row r="14" spans="1:8" ht="24.95" customHeight="1">
      <c r="A14" s="29" t="s">
        <v>11</v>
      </c>
      <c r="B14" s="80"/>
      <c r="C14" s="80"/>
      <c r="D14" s="81"/>
      <c r="E14" s="82"/>
      <c r="F14" s="58">
        <v>1658</v>
      </c>
    </row>
    <row r="15" spans="1:8" ht="24.95" customHeight="1">
      <c r="A15" s="29" t="s">
        <v>12</v>
      </c>
      <c r="B15" s="54">
        <v>713</v>
      </c>
      <c r="C15" s="58">
        <v>862</v>
      </c>
      <c r="D15" s="58">
        <f t="shared" si="0"/>
        <v>1575</v>
      </c>
      <c r="E15" s="28">
        <f t="shared" si="1"/>
        <v>1.2089761570827489</v>
      </c>
      <c r="F15" s="58"/>
    </row>
    <row r="16" spans="1:8" ht="24.95" customHeight="1">
      <c r="A16" s="29" t="s">
        <v>22</v>
      </c>
      <c r="B16" s="54">
        <v>948</v>
      </c>
      <c r="C16" s="58">
        <v>1320</v>
      </c>
      <c r="D16" s="58">
        <f t="shared" si="0"/>
        <v>2268</v>
      </c>
      <c r="E16" s="28">
        <f t="shared" si="1"/>
        <v>1.3924050632911393</v>
      </c>
      <c r="F16" s="58"/>
    </row>
    <row r="17" spans="1:8" ht="24.95" customHeight="1">
      <c r="A17" s="60" t="s">
        <v>104</v>
      </c>
      <c r="B17" s="54"/>
      <c r="C17" s="58"/>
      <c r="D17" s="58">
        <f t="shared" si="0"/>
        <v>0</v>
      </c>
      <c r="E17" s="28" t="e">
        <f t="shared" si="1"/>
        <v>#DIV/0!</v>
      </c>
      <c r="F17" s="58"/>
    </row>
    <row r="18" spans="1:8" ht="24.95" customHeight="1">
      <c r="A18" s="29" t="s">
        <v>13</v>
      </c>
      <c r="B18" s="54"/>
      <c r="C18" s="79">
        <v>262</v>
      </c>
      <c r="D18" s="58">
        <f t="shared" si="0"/>
        <v>262</v>
      </c>
      <c r="E18" s="28" t="e">
        <f t="shared" si="1"/>
        <v>#DIV/0!</v>
      </c>
      <c r="F18" s="58"/>
    </row>
    <row r="19" spans="1:8" ht="24.75" customHeight="1">
      <c r="A19" s="31" t="s">
        <v>7</v>
      </c>
      <c r="B19" s="54">
        <v>176</v>
      </c>
      <c r="C19" s="54">
        <v>155</v>
      </c>
      <c r="D19" s="58"/>
      <c r="E19" s="28"/>
      <c r="F19" s="58"/>
    </row>
    <row r="20" spans="1:8" ht="24.75" customHeight="1">
      <c r="A20" s="31" t="s">
        <v>8</v>
      </c>
      <c r="B20" s="99"/>
      <c r="C20" s="54"/>
      <c r="D20" s="58"/>
      <c r="E20" s="28"/>
      <c r="F20" s="58">
        <v>8894</v>
      </c>
    </row>
    <row r="21" spans="1:8" ht="24.95" customHeight="1">
      <c r="A21" s="29" t="s">
        <v>23</v>
      </c>
      <c r="B21" s="54">
        <v>3</v>
      </c>
      <c r="C21" s="79">
        <v>1859</v>
      </c>
      <c r="D21" s="58">
        <f t="shared" si="0"/>
        <v>1862</v>
      </c>
      <c r="E21" s="28">
        <f t="shared" si="1"/>
        <v>619.66666666666663</v>
      </c>
      <c r="F21" s="58"/>
    </row>
    <row r="22" spans="1:8" ht="24.95" customHeight="1">
      <c r="A22" s="29" t="s">
        <v>24</v>
      </c>
      <c r="B22" s="54">
        <v>27</v>
      </c>
      <c r="C22" s="79">
        <v>56</v>
      </c>
      <c r="D22" s="58">
        <f t="shared" si="0"/>
        <v>83</v>
      </c>
      <c r="E22" s="28">
        <f t="shared" si="1"/>
        <v>2.074074074074074</v>
      </c>
      <c r="F22" s="58"/>
    </row>
    <row r="23" spans="1:8" ht="24.95" customHeight="1">
      <c r="A23" s="29" t="s">
        <v>25</v>
      </c>
      <c r="B23" s="54">
        <v>1165</v>
      </c>
      <c r="C23" s="79">
        <v>5008</v>
      </c>
      <c r="D23" s="58">
        <f t="shared" si="0"/>
        <v>6173</v>
      </c>
      <c r="E23" s="28">
        <f t="shared" si="1"/>
        <v>4.2987124463519315</v>
      </c>
      <c r="F23" s="58"/>
    </row>
    <row r="24" spans="1:8" ht="24.95" customHeight="1">
      <c r="A24" s="92" t="s">
        <v>105</v>
      </c>
      <c r="B24" s="54">
        <v>1845</v>
      </c>
      <c r="C24" s="79">
        <v>2081</v>
      </c>
      <c r="D24" s="58"/>
      <c r="E24" s="28"/>
      <c r="F24" s="58"/>
    </row>
    <row r="25" spans="1:8" ht="24.95" customHeight="1">
      <c r="A25" s="29" t="s">
        <v>5</v>
      </c>
      <c r="B25" s="54">
        <v>2288</v>
      </c>
      <c r="C25" s="54">
        <v>3914</v>
      </c>
      <c r="D25" s="58">
        <f t="shared" si="0"/>
        <v>6202</v>
      </c>
      <c r="E25" s="28">
        <f t="shared" si="1"/>
        <v>1.7106643356643356</v>
      </c>
      <c r="F25" s="58"/>
    </row>
    <row r="26" spans="1:8" ht="31.15" customHeight="1">
      <c r="A26" s="92" t="s">
        <v>107</v>
      </c>
      <c r="B26" s="54"/>
      <c r="C26" s="54"/>
      <c r="D26" s="58"/>
      <c r="E26" s="28"/>
      <c r="F26" s="58">
        <v>1305</v>
      </c>
    </row>
    <row r="27" spans="1:8">
      <c r="A27" s="13"/>
      <c r="B27" s="58"/>
      <c r="C27" s="25"/>
      <c r="D27" s="25"/>
    </row>
    <row r="28" spans="1:8">
      <c r="A28" s="13"/>
      <c r="B28" s="58"/>
      <c r="C28" s="25"/>
      <c r="D28" s="25"/>
    </row>
    <row r="29" spans="1:8">
      <c r="A29" s="13" t="s">
        <v>30</v>
      </c>
      <c r="B29" s="96">
        <f>SUM(B11:B26)</f>
        <v>9785</v>
      </c>
      <c r="C29" s="96">
        <f>SUM(C11:C26)</f>
        <v>20107</v>
      </c>
      <c r="D29" s="96">
        <f>SUM(B29:C29)</f>
        <v>29892</v>
      </c>
      <c r="E29" s="97">
        <f>C29/B29</f>
        <v>2.0548799182422073</v>
      </c>
      <c r="F29" s="96">
        <f>SUM(F11:F26)</f>
        <v>11857</v>
      </c>
    </row>
    <row r="30" spans="1:8" ht="19.5">
      <c r="A30" s="14" t="s">
        <v>34</v>
      </c>
      <c r="B30" s="98"/>
      <c r="C30" s="98"/>
      <c r="D30" s="98"/>
      <c r="E30" s="143"/>
    </row>
    <row r="31" spans="1:8" ht="19.5">
      <c r="A31" s="14" t="s">
        <v>34</v>
      </c>
      <c r="B31" s="25"/>
      <c r="H31" s="25"/>
    </row>
    <row r="33" spans="1:5" ht="19.5">
      <c r="A33" s="45" t="s">
        <v>112</v>
      </c>
    </row>
    <row r="36" spans="1:5" ht="24.95" customHeight="1">
      <c r="B36" s="46" t="s">
        <v>37</v>
      </c>
      <c r="C36" s="19"/>
      <c r="D36" s="19"/>
      <c r="E36" s="20"/>
    </row>
    <row r="37" spans="1:5" ht="24.95" customHeight="1">
      <c r="A37" s="23">
        <v>2016</v>
      </c>
      <c r="B37" s="19">
        <v>53355</v>
      </c>
      <c r="C37" s="100"/>
      <c r="D37" s="19"/>
      <c r="E37" s="20"/>
    </row>
    <row r="38" spans="1:5" ht="24.95" customHeight="1">
      <c r="A38" s="23">
        <v>2017</v>
      </c>
      <c r="B38" s="19">
        <v>48900</v>
      </c>
      <c r="C38" s="100"/>
      <c r="D38" s="19"/>
      <c r="E38" s="20"/>
    </row>
    <row r="39" spans="1:5" ht="24.95" customHeight="1">
      <c r="A39" s="23">
        <v>2018</v>
      </c>
      <c r="B39" s="19">
        <v>45457</v>
      </c>
      <c r="C39" s="100"/>
      <c r="D39" s="19"/>
      <c r="E39" s="20"/>
    </row>
    <row r="40" spans="1:5" ht="24.95" customHeight="1">
      <c r="A40" s="23">
        <v>2019</v>
      </c>
      <c r="B40" s="19">
        <v>41749</v>
      </c>
      <c r="C40" s="100"/>
      <c r="D40" s="19"/>
      <c r="E40" s="20"/>
    </row>
    <row r="41" spans="1:5" ht="24.95" customHeight="1"/>
  </sheetData>
  <mergeCells count="2">
    <mergeCell ref="A6:E6"/>
    <mergeCell ref="A1:E1"/>
  </mergeCells>
  <phoneticPr fontId="0" type="noConversion"/>
  <pageMargins left="1.1299999999999999" right="0.75" top="0.56999999999999995" bottom="0.56000000000000005" header="0" footer="0"/>
  <pageSetup paperSize="9" scale="68" orientation="portrait" horizontalDpi="300" verticalDpi="300" r:id="rId1"/>
  <headerFooter alignWithMargins="0"/>
  <rowBreaks count="2" manualBreakCount="2">
    <brk id="29" max="16383" man="1"/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zoomScaleNormal="100" workbookViewId="0">
      <selection sqref="A1:E1"/>
    </sheetView>
  </sheetViews>
  <sheetFormatPr baseColWidth="10" defaultRowHeight="12.75"/>
  <cols>
    <col min="1" max="1" width="33.5703125" customWidth="1"/>
    <col min="2" max="2" width="19.85546875" customWidth="1"/>
    <col min="3" max="3" width="12.28515625" customWidth="1"/>
    <col min="4" max="4" width="20" customWidth="1"/>
    <col min="5" max="5" width="19.5703125" customWidth="1"/>
    <col min="9" max="9" width="22" customWidth="1"/>
  </cols>
  <sheetData>
    <row r="1" spans="1:9" ht="24.75">
      <c r="A1" s="144" t="s">
        <v>60</v>
      </c>
      <c r="B1" s="144"/>
      <c r="C1" s="144"/>
      <c r="D1" s="144"/>
      <c r="E1" s="144"/>
    </row>
    <row r="2" spans="1:9" ht="24.75">
      <c r="A2" s="18"/>
      <c r="B2" s="18"/>
      <c r="C2" s="18"/>
      <c r="D2" s="18"/>
    </row>
    <row r="5" spans="1:9" ht="18" customHeight="1">
      <c r="A5" s="7" t="s">
        <v>34</v>
      </c>
      <c r="B5" s="147" t="s">
        <v>34</v>
      </c>
      <c r="C5" s="147"/>
      <c r="D5" s="147"/>
      <c r="E5" s="147"/>
    </row>
    <row r="6" spans="1:9" ht="20.100000000000001" customHeight="1">
      <c r="A6" s="146" t="s">
        <v>144</v>
      </c>
      <c r="B6" s="146"/>
      <c r="C6" s="146"/>
      <c r="D6" s="146"/>
      <c r="E6" s="146"/>
    </row>
    <row r="7" spans="1:9" ht="20.100000000000001" customHeight="1">
      <c r="A7" s="8"/>
      <c r="B7" s="9"/>
      <c r="C7" s="9"/>
      <c r="D7" s="9"/>
      <c r="E7" s="9"/>
    </row>
    <row r="8" spans="1:9" ht="20.100000000000001" customHeight="1">
      <c r="A8" s="8"/>
      <c r="B8" s="9"/>
      <c r="C8" s="9"/>
      <c r="D8" s="9"/>
      <c r="E8" s="9"/>
    </row>
    <row r="9" spans="1:9" ht="19.5">
      <c r="A9" s="41" t="s">
        <v>14</v>
      </c>
      <c r="B9" s="48" t="s">
        <v>63</v>
      </c>
      <c r="C9" s="48" t="s">
        <v>34</v>
      </c>
      <c r="D9" s="48" t="s">
        <v>18</v>
      </c>
      <c r="E9" s="48" t="s">
        <v>37</v>
      </c>
    </row>
    <row r="10" spans="1:9" ht="19.5">
      <c r="A10" s="47"/>
      <c r="B10" s="49" t="s">
        <v>62</v>
      </c>
      <c r="C10" s="50"/>
      <c r="D10" s="49" t="s">
        <v>64</v>
      </c>
      <c r="E10" s="51"/>
    </row>
    <row r="11" spans="1:9" ht="24.95" customHeight="1">
      <c r="A11" s="29" t="s">
        <v>19</v>
      </c>
      <c r="B11" s="58">
        <v>11</v>
      </c>
      <c r="C11" s="58"/>
      <c r="D11" s="58">
        <v>708</v>
      </c>
      <c r="E11" s="58">
        <f>B11+D11</f>
        <v>719</v>
      </c>
    </row>
    <row r="12" spans="1:9" ht="24.95" customHeight="1">
      <c r="A12" s="60" t="s">
        <v>113</v>
      </c>
      <c r="B12" s="58">
        <v>0</v>
      </c>
      <c r="C12" s="58"/>
      <c r="D12" s="58">
        <v>534</v>
      </c>
      <c r="E12" s="58">
        <f>B12+D12</f>
        <v>534</v>
      </c>
    </row>
    <row r="13" spans="1:9" ht="24.95" customHeight="1">
      <c r="A13" s="29" t="s">
        <v>84</v>
      </c>
      <c r="B13" s="58">
        <v>0</v>
      </c>
      <c r="C13" s="58"/>
      <c r="D13" s="102">
        <v>492</v>
      </c>
      <c r="E13" s="58">
        <f>B13+D13</f>
        <v>492</v>
      </c>
    </row>
    <row r="14" spans="1:9" ht="24.95" customHeight="1">
      <c r="A14" s="29" t="s">
        <v>88</v>
      </c>
      <c r="B14" s="58">
        <v>733</v>
      </c>
      <c r="C14" s="58"/>
      <c r="D14" s="58">
        <v>292</v>
      </c>
      <c r="E14" s="58">
        <f>B14+D14</f>
        <v>1025</v>
      </c>
    </row>
    <row r="15" spans="1:9" ht="24.95" customHeight="1">
      <c r="A15" s="60" t="s">
        <v>106</v>
      </c>
      <c r="B15" s="58">
        <v>0</v>
      </c>
      <c r="C15" s="58"/>
      <c r="D15" s="58">
        <v>256</v>
      </c>
      <c r="E15" s="58">
        <f>B15+D15</f>
        <v>256</v>
      </c>
    </row>
    <row r="16" spans="1:9" ht="24.95" customHeight="1">
      <c r="A16" s="13"/>
      <c r="I16" s="13"/>
    </row>
    <row r="17" spans="1:9" ht="24.95" customHeight="1">
      <c r="A17" s="22" t="s">
        <v>37</v>
      </c>
      <c r="B17" s="57">
        <f>SUM(B11:B16)</f>
        <v>744</v>
      </c>
      <c r="C17" s="23"/>
      <c r="D17" s="57">
        <f>SUM(D11:D16)</f>
        <v>2282</v>
      </c>
      <c r="E17" s="57">
        <f>SUM(E11:E16)</f>
        <v>3026</v>
      </c>
      <c r="I17" s="13"/>
    </row>
    <row r="18" spans="1:9" ht="18" customHeight="1">
      <c r="A18" s="13" t="s">
        <v>34</v>
      </c>
      <c r="B18" s="101"/>
      <c r="D18" s="58"/>
      <c r="I18" s="13"/>
    </row>
    <row r="19" spans="1:9" ht="18" customHeight="1">
      <c r="A19" s="13" t="s">
        <v>34</v>
      </c>
      <c r="D19" s="25"/>
      <c r="I19" s="13"/>
    </row>
    <row r="20" spans="1:9" ht="18" customHeight="1">
      <c r="A20" s="13" t="s">
        <v>34</v>
      </c>
      <c r="I20" s="13"/>
    </row>
    <row r="21" spans="1:9" ht="18" customHeight="1">
      <c r="A21" s="146" t="s">
        <v>145</v>
      </c>
      <c r="B21" s="146"/>
      <c r="C21" s="146"/>
      <c r="D21" s="146"/>
      <c r="E21" s="146"/>
      <c r="I21" s="13"/>
    </row>
    <row r="22" spans="1:9" ht="18" customHeight="1">
      <c r="A22" s="8"/>
      <c r="B22" s="9"/>
      <c r="C22" s="9"/>
      <c r="D22" s="9"/>
      <c r="E22" s="9"/>
      <c r="I22" s="13"/>
    </row>
    <row r="23" spans="1:9" ht="18" customHeight="1">
      <c r="A23" s="8"/>
      <c r="B23" s="9"/>
      <c r="C23" s="9"/>
      <c r="D23" s="9"/>
      <c r="E23" s="9"/>
      <c r="I23" s="13"/>
    </row>
    <row r="24" spans="1:9" ht="24.95" customHeight="1">
      <c r="A24" s="47"/>
      <c r="B24" s="42" t="s">
        <v>110</v>
      </c>
      <c r="C24" s="48" t="s">
        <v>34</v>
      </c>
      <c r="D24" s="9"/>
      <c r="E24" s="9"/>
      <c r="I24" s="13"/>
    </row>
    <row r="25" spans="1:9" ht="24.95" customHeight="1">
      <c r="A25" s="47"/>
      <c r="B25" s="95" t="s">
        <v>30</v>
      </c>
      <c r="C25" s="50"/>
      <c r="D25" s="49"/>
      <c r="E25" s="51"/>
      <c r="I25" s="13"/>
    </row>
    <row r="26" spans="1:9" ht="30" customHeight="1">
      <c r="A26" s="30" t="s">
        <v>65</v>
      </c>
      <c r="B26" s="54">
        <v>309</v>
      </c>
      <c r="D26" s="54"/>
      <c r="E26" s="54"/>
      <c r="I26" s="13"/>
    </row>
    <row r="27" spans="1:9" ht="30" customHeight="1">
      <c r="A27" s="30" t="s">
        <v>66</v>
      </c>
      <c r="B27" s="54">
        <v>297</v>
      </c>
      <c r="D27" s="54"/>
      <c r="E27" s="54"/>
      <c r="I27" s="13"/>
    </row>
    <row r="28" spans="1:9" ht="30" customHeight="1">
      <c r="A28" s="30" t="s">
        <v>67</v>
      </c>
      <c r="B28" s="54">
        <v>306</v>
      </c>
      <c r="D28" s="54"/>
      <c r="E28" s="54"/>
      <c r="I28" s="13"/>
    </row>
    <row r="29" spans="1:9" ht="30" customHeight="1">
      <c r="A29" s="30" t="s">
        <v>68</v>
      </c>
      <c r="B29" s="54">
        <v>277</v>
      </c>
      <c r="D29" s="54"/>
      <c r="E29" s="54"/>
      <c r="I29" s="13"/>
    </row>
    <row r="30" spans="1:9" ht="30" customHeight="1">
      <c r="A30" s="30" t="s">
        <v>69</v>
      </c>
      <c r="B30" s="54">
        <v>344</v>
      </c>
      <c r="D30" s="54"/>
      <c r="E30" s="54"/>
      <c r="I30" s="13"/>
    </row>
    <row r="31" spans="1:9" ht="30" customHeight="1">
      <c r="A31" s="30" t="s">
        <v>70</v>
      </c>
      <c r="B31" s="54">
        <v>230</v>
      </c>
      <c r="D31" s="54"/>
      <c r="E31" s="54"/>
      <c r="I31" s="13"/>
    </row>
    <row r="32" spans="1:9" ht="30" customHeight="1">
      <c r="A32" s="30" t="s">
        <v>71</v>
      </c>
      <c r="B32" s="54">
        <v>263</v>
      </c>
      <c r="D32" s="54"/>
      <c r="E32" s="54"/>
      <c r="I32" s="13"/>
    </row>
    <row r="33" spans="1:9" ht="30" customHeight="1">
      <c r="A33" s="30" t="s">
        <v>72</v>
      </c>
      <c r="B33" s="54">
        <v>51</v>
      </c>
      <c r="D33" s="54"/>
      <c r="E33" s="54"/>
      <c r="I33" s="13"/>
    </row>
    <row r="34" spans="1:9" ht="30" customHeight="1">
      <c r="A34" s="30" t="s">
        <v>73</v>
      </c>
      <c r="B34" s="54">
        <v>260</v>
      </c>
      <c r="D34" s="54"/>
      <c r="E34" s="54"/>
    </row>
    <row r="35" spans="1:9" ht="30" customHeight="1">
      <c r="A35" s="30" t="s">
        <v>74</v>
      </c>
      <c r="B35" s="54">
        <v>316</v>
      </c>
      <c r="D35" s="54"/>
      <c r="E35" s="54"/>
    </row>
    <row r="36" spans="1:9" ht="30" customHeight="1">
      <c r="A36" s="30" t="s">
        <v>75</v>
      </c>
      <c r="B36" s="54">
        <v>220</v>
      </c>
      <c r="D36" s="54"/>
      <c r="E36" s="54"/>
      <c r="I36" s="13"/>
    </row>
    <row r="37" spans="1:9" ht="30" customHeight="1">
      <c r="A37" s="30" t="s">
        <v>76</v>
      </c>
      <c r="B37" s="54">
        <v>153</v>
      </c>
      <c r="D37" s="54"/>
      <c r="E37" s="54"/>
    </row>
    <row r="38" spans="1:9" ht="24.95" customHeight="1">
      <c r="A38" s="13" t="s">
        <v>34</v>
      </c>
      <c r="B38" s="99" t="s">
        <v>34</v>
      </c>
    </row>
    <row r="39" spans="1:9" ht="24.95" customHeight="1">
      <c r="A39" s="22" t="s">
        <v>37</v>
      </c>
      <c r="B39" s="57">
        <f>SUM(B26:B38)</f>
        <v>3026</v>
      </c>
      <c r="C39" s="23"/>
      <c r="D39" s="57"/>
      <c r="E39" s="57"/>
      <c r="F39" s="57"/>
    </row>
    <row r="40" spans="1:9" ht="19.5">
      <c r="A40" s="10"/>
    </row>
    <row r="41" spans="1:9" ht="19.5">
      <c r="A41" s="14"/>
    </row>
    <row r="42" spans="1:9" ht="18" customHeight="1">
      <c r="A42" s="146" t="s">
        <v>34</v>
      </c>
      <c r="B42" s="146"/>
      <c r="C42" s="146"/>
      <c r="D42" s="146"/>
      <c r="E42" s="146"/>
    </row>
    <row r="43" spans="1:9" ht="30" customHeight="1">
      <c r="A43" s="146" t="s">
        <v>54</v>
      </c>
      <c r="B43" s="146"/>
      <c r="C43" s="146"/>
      <c r="D43" s="146"/>
      <c r="E43" s="146"/>
    </row>
    <row r="44" spans="1:9" ht="35.1" customHeight="1">
      <c r="A44" s="13"/>
    </row>
    <row r="46" spans="1:9" ht="20.100000000000001" customHeight="1">
      <c r="A46" s="10" t="s">
        <v>34</v>
      </c>
      <c r="B46" s="48" t="s">
        <v>63</v>
      </c>
      <c r="C46" s="48" t="s">
        <v>34</v>
      </c>
      <c r="D46" s="48" t="s">
        <v>20</v>
      </c>
      <c r="E46" s="48" t="s">
        <v>37</v>
      </c>
    </row>
    <row r="47" spans="1:9" ht="19.5">
      <c r="A47" s="10"/>
      <c r="B47" s="49" t="s">
        <v>62</v>
      </c>
      <c r="C47" s="50"/>
      <c r="D47" s="49" t="s">
        <v>64</v>
      </c>
      <c r="E47" s="51"/>
    </row>
    <row r="48" spans="1:9" ht="35.1" customHeight="1">
      <c r="A48" s="21">
        <v>2016</v>
      </c>
      <c r="B48" s="58">
        <v>1111</v>
      </c>
      <c r="C48" s="58"/>
      <c r="D48" s="58">
        <v>2588</v>
      </c>
      <c r="E48" s="58">
        <f>SUM(B48:D48)</f>
        <v>3699</v>
      </c>
    </row>
    <row r="49" spans="1:5" ht="35.1" customHeight="1">
      <c r="A49" s="21">
        <v>2017</v>
      </c>
      <c r="B49" s="58">
        <v>986</v>
      </c>
      <c r="C49" s="58"/>
      <c r="D49" s="58">
        <v>2530</v>
      </c>
      <c r="E49" s="58">
        <f>SUM(B49:D49)</f>
        <v>3516</v>
      </c>
    </row>
    <row r="50" spans="1:5" ht="35.1" customHeight="1">
      <c r="A50" s="21">
        <v>2018</v>
      </c>
      <c r="B50" s="58">
        <v>925</v>
      </c>
      <c r="C50" s="58"/>
      <c r="D50" s="58">
        <v>2516</v>
      </c>
      <c r="E50" s="58">
        <v>3441</v>
      </c>
    </row>
    <row r="51" spans="1:5" ht="30" customHeight="1">
      <c r="A51" s="21">
        <v>2019</v>
      </c>
      <c r="B51" s="58">
        <v>744</v>
      </c>
      <c r="C51" s="58"/>
      <c r="D51" s="58">
        <v>2282</v>
      </c>
      <c r="E51" s="58">
        <f>B51+D51</f>
        <v>3026</v>
      </c>
    </row>
  </sheetData>
  <mergeCells count="6">
    <mergeCell ref="A42:E42"/>
    <mergeCell ref="A1:E1"/>
    <mergeCell ref="B5:E5"/>
    <mergeCell ref="A6:E6"/>
    <mergeCell ref="A21:E21"/>
    <mergeCell ref="A43:E43"/>
  </mergeCells>
  <phoneticPr fontId="0" type="noConversion"/>
  <pageMargins left="0.63" right="0.75" top="0.38" bottom="0.54" header="0" footer="0"/>
  <pageSetup paperSize="9" scale="77" orientation="portrait" horizontalDpi="300" verticalDpi="300" r:id="rId1"/>
  <headerFooter alignWithMargins="0"/>
  <rowBreaks count="3" manualBreakCount="3">
    <brk id="4" max="16383" man="1"/>
    <brk id="19" max="16383" man="1"/>
    <brk id="40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64"/>
  <sheetViews>
    <sheetView zoomScaleNormal="100" zoomScaleSheetLayoutView="100" workbookViewId="0"/>
  </sheetViews>
  <sheetFormatPr baseColWidth="10" defaultRowHeight="12.75"/>
  <cols>
    <col min="1" max="1" width="55.85546875" style="66" customWidth="1"/>
    <col min="2" max="3" width="20.7109375" style="71" customWidth="1"/>
    <col min="4" max="4" width="28.28515625" style="66" customWidth="1"/>
    <col min="5" max="16384" width="11.42578125" style="66"/>
  </cols>
  <sheetData>
    <row r="1" spans="1:8" ht="26.25" customHeight="1">
      <c r="A1" s="64" t="s">
        <v>9</v>
      </c>
      <c r="B1" s="65"/>
      <c r="C1" s="65"/>
    </row>
    <row r="2" spans="1:8" s="68" customFormat="1" ht="12.75" customHeight="1">
      <c r="A2" s="67"/>
      <c r="B2" s="65"/>
      <c r="C2" s="65"/>
      <c r="D2" s="148"/>
      <c r="E2" s="148"/>
      <c r="F2" s="148"/>
      <c r="G2" s="148"/>
      <c r="H2" s="148"/>
    </row>
    <row r="4" spans="1:8">
      <c r="B4" s="69"/>
      <c r="C4" s="69"/>
    </row>
    <row r="9" spans="1:8">
      <c r="A9" s="70" t="s">
        <v>77</v>
      </c>
      <c r="B9" s="69" t="s">
        <v>114</v>
      </c>
      <c r="C9" s="69" t="s">
        <v>139</v>
      </c>
    </row>
    <row r="10" spans="1:8">
      <c r="A10" s="70"/>
      <c r="B10" s="69"/>
      <c r="C10" s="69"/>
    </row>
    <row r="11" spans="1:8">
      <c r="A11" s="66" t="s">
        <v>78</v>
      </c>
    </row>
    <row r="12" spans="1:8">
      <c r="A12" s="66" t="s">
        <v>89</v>
      </c>
      <c r="B12" s="71">
        <v>23</v>
      </c>
      <c r="C12" s="71">
        <v>11</v>
      </c>
      <c r="D12" s="71"/>
    </row>
    <row r="13" spans="1:8">
      <c r="A13" s="66" t="s">
        <v>90</v>
      </c>
      <c r="B13" s="71">
        <v>47</v>
      </c>
      <c r="C13" s="71">
        <v>55</v>
      </c>
    </row>
    <row r="14" spans="1:8">
      <c r="A14" s="66" t="s">
        <v>91</v>
      </c>
      <c r="B14" s="71">
        <v>902</v>
      </c>
      <c r="C14" s="71">
        <v>748</v>
      </c>
    </row>
    <row r="15" spans="1:8">
      <c r="A15" s="66" t="s">
        <v>92</v>
      </c>
      <c r="B15" s="71">
        <v>137</v>
      </c>
      <c r="C15" s="71">
        <v>128</v>
      </c>
    </row>
    <row r="16" spans="1:8">
      <c r="A16" s="66" t="s">
        <v>93</v>
      </c>
      <c r="B16" s="71">
        <v>53</v>
      </c>
      <c r="C16" s="71">
        <v>27</v>
      </c>
    </row>
    <row r="17" spans="1:3">
      <c r="A17" s="66" t="s">
        <v>94</v>
      </c>
      <c r="B17" s="71">
        <v>842</v>
      </c>
      <c r="C17" s="71">
        <v>706</v>
      </c>
    </row>
    <row r="18" spans="1:3">
      <c r="A18" s="66" t="s">
        <v>95</v>
      </c>
      <c r="B18" s="71">
        <v>224</v>
      </c>
      <c r="C18" s="71">
        <v>197</v>
      </c>
    </row>
    <row r="19" spans="1:3">
      <c r="A19" s="66" t="s">
        <v>96</v>
      </c>
      <c r="B19" s="71">
        <v>3</v>
      </c>
      <c r="C19" s="71">
        <v>4</v>
      </c>
    </row>
    <row r="20" spans="1:3">
      <c r="A20" s="66" t="s">
        <v>97</v>
      </c>
      <c r="B20" s="71">
        <v>59</v>
      </c>
      <c r="C20" s="71">
        <v>50</v>
      </c>
    </row>
    <row r="21" spans="1:3">
      <c r="A21" s="66" t="s">
        <v>79</v>
      </c>
      <c r="B21" s="73" t="s">
        <v>34</v>
      </c>
    </row>
    <row r="25" spans="1:3">
      <c r="B25" s="69"/>
      <c r="C25" s="69"/>
    </row>
    <row r="26" spans="1:3">
      <c r="B26" s="69"/>
      <c r="C26" s="69"/>
    </row>
    <row r="27" spans="1:3">
      <c r="B27" s="72"/>
      <c r="C27" s="72"/>
    </row>
    <row r="28" spans="1:3">
      <c r="B28" s="72"/>
      <c r="C28" s="72"/>
    </row>
    <row r="30" spans="1:3">
      <c r="B30" s="69"/>
      <c r="C30" s="69"/>
    </row>
    <row r="31" spans="1:3">
      <c r="A31" s="70" t="s">
        <v>100</v>
      </c>
      <c r="B31" s="69" t="s">
        <v>114</v>
      </c>
      <c r="C31" s="69" t="s">
        <v>139</v>
      </c>
    </row>
    <row r="32" spans="1:3">
      <c r="A32" s="70"/>
    </row>
    <row r="33" spans="1:4">
      <c r="A33" s="66" t="s">
        <v>26</v>
      </c>
    </row>
    <row r="34" spans="1:4">
      <c r="A34" s="66" t="s">
        <v>27</v>
      </c>
      <c r="B34" s="71">
        <v>10185</v>
      </c>
      <c r="C34" s="71">
        <v>8466</v>
      </c>
    </row>
    <row r="35" spans="1:4">
      <c r="A35" s="77" t="s">
        <v>108</v>
      </c>
      <c r="B35" s="71">
        <v>4757</v>
      </c>
      <c r="C35" s="71">
        <v>4031</v>
      </c>
    </row>
    <row r="36" spans="1:4">
      <c r="A36" s="66" t="s">
        <v>28</v>
      </c>
      <c r="B36" s="71">
        <v>3612</v>
      </c>
      <c r="C36" s="71">
        <v>4881</v>
      </c>
    </row>
    <row r="37" spans="1:4">
      <c r="A37" s="66" t="s">
        <v>98</v>
      </c>
      <c r="B37" s="71">
        <v>15789</v>
      </c>
      <c r="C37" s="71">
        <v>14162</v>
      </c>
    </row>
    <row r="38" spans="1:4" s="68" customFormat="1">
      <c r="A38" s="66" t="s">
        <v>29</v>
      </c>
      <c r="B38" s="73">
        <v>264</v>
      </c>
      <c r="C38" s="73">
        <v>227</v>
      </c>
    </row>
    <row r="39" spans="1:4" s="68" customFormat="1">
      <c r="A39" s="66" t="s">
        <v>99</v>
      </c>
      <c r="B39" s="73">
        <v>313</v>
      </c>
      <c r="C39" s="73">
        <v>208</v>
      </c>
    </row>
    <row r="40" spans="1:4" s="68" customFormat="1">
      <c r="A40" s="66"/>
      <c r="B40" s="71"/>
      <c r="C40" s="71"/>
    </row>
    <row r="41" spans="1:4">
      <c r="D41" s="68"/>
    </row>
    <row r="43" spans="1:4" ht="23.25">
      <c r="A43" s="74" t="s">
        <v>10</v>
      </c>
      <c r="B43" s="93"/>
      <c r="C43" s="75"/>
    </row>
    <row r="44" spans="1:4">
      <c r="A44" s="68"/>
      <c r="B44" s="76"/>
      <c r="C44" s="76"/>
    </row>
    <row r="45" spans="1:4">
      <c r="A45" s="68"/>
      <c r="B45" s="76"/>
      <c r="C45" s="76"/>
    </row>
    <row r="46" spans="1:4">
      <c r="A46" s="68"/>
      <c r="B46" s="69" t="s">
        <v>114</v>
      </c>
      <c r="C46" s="69" t="s">
        <v>139</v>
      </c>
    </row>
    <row r="48" spans="1:4">
      <c r="A48" s="66" t="s">
        <v>15</v>
      </c>
    </row>
    <row r="49" spans="1:3">
      <c r="A49" s="66" t="s">
        <v>16</v>
      </c>
      <c r="B49" s="71">
        <v>2609</v>
      </c>
      <c r="C49" s="71">
        <v>2766</v>
      </c>
    </row>
    <row r="50" spans="1:3">
      <c r="A50" s="66" t="s">
        <v>101</v>
      </c>
      <c r="B50" s="71">
        <v>509</v>
      </c>
      <c r="C50" s="71">
        <v>522</v>
      </c>
    </row>
    <row r="53" spans="1:3">
      <c r="B53" s="69"/>
      <c r="C53" s="69"/>
    </row>
    <row r="57" spans="1:3">
      <c r="B57" s="69" t="s">
        <v>114</v>
      </c>
      <c r="C57" s="69" t="s">
        <v>139</v>
      </c>
    </row>
    <row r="58" spans="1:3">
      <c r="A58" s="70" t="s">
        <v>35</v>
      </c>
    </row>
    <row r="59" spans="1:3">
      <c r="A59" s="70"/>
    </row>
    <row r="60" spans="1:3">
      <c r="A60" s="66" t="s">
        <v>102</v>
      </c>
      <c r="B60" s="71">
        <v>8608</v>
      </c>
      <c r="C60" s="71">
        <v>5178</v>
      </c>
    </row>
    <row r="61" spans="1:3">
      <c r="A61" s="66" t="s">
        <v>17</v>
      </c>
      <c r="B61" s="71">
        <v>1509</v>
      </c>
      <c r="C61" s="71">
        <v>1456</v>
      </c>
    </row>
    <row r="62" spans="1:3">
      <c r="A62" s="66" t="s">
        <v>87</v>
      </c>
      <c r="B62" s="71">
        <v>3657</v>
      </c>
      <c r="C62" s="71">
        <v>3738</v>
      </c>
    </row>
    <row r="63" spans="1:3">
      <c r="A63" s="78"/>
    </row>
    <row r="64" spans="1:3">
      <c r="A64" s="78"/>
    </row>
  </sheetData>
  <mergeCells count="1">
    <mergeCell ref="D2:H2"/>
  </mergeCells>
  <phoneticPr fontId="0" type="noConversion"/>
  <pageMargins left="0.2" right="0.24" top="0.71" bottom="1" header="0" footer="0"/>
  <pageSetup paperSize="9" scale="89" orientation="portrait" horizontalDpi="300" verticalDpi="300" r:id="rId1"/>
  <headerFooter alignWithMargins="0"/>
  <rowBreaks count="1" manualBreakCount="1">
    <brk id="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/>
  </sheetViews>
  <sheetFormatPr baseColWidth="10" defaultRowHeight="12.75"/>
  <cols>
    <col min="1" max="1" width="13" customWidth="1"/>
    <col min="2" max="2" width="66.42578125" customWidth="1"/>
  </cols>
  <sheetData>
    <row r="1" spans="1:6" ht="13.5" thickBot="1"/>
    <row r="2" spans="1:6" ht="13.5" thickBot="1">
      <c r="A2" s="149" t="s">
        <v>122</v>
      </c>
      <c r="B2" s="150"/>
      <c r="C2" s="135"/>
      <c r="D2" s="135"/>
      <c r="F2" s="134">
        <v>2019</v>
      </c>
    </row>
    <row r="3" spans="1:6" ht="13.5" thickBot="1">
      <c r="A3" s="132"/>
      <c r="B3" s="132"/>
      <c r="C3" s="132"/>
      <c r="D3" s="132"/>
      <c r="F3" s="133"/>
    </row>
    <row r="4" spans="1:6" ht="13.5" thickBot="1">
      <c r="A4" s="103" t="s">
        <v>115</v>
      </c>
      <c r="B4" s="104" t="s">
        <v>116</v>
      </c>
      <c r="C4" s="105" t="s">
        <v>117</v>
      </c>
      <c r="D4" s="106" t="s">
        <v>118</v>
      </c>
      <c r="E4" s="105" t="s">
        <v>119</v>
      </c>
      <c r="F4" s="107" t="s">
        <v>120</v>
      </c>
    </row>
    <row r="5" spans="1:6" ht="21.75" customHeight="1">
      <c r="A5" s="108">
        <v>228</v>
      </c>
      <c r="B5" s="136" t="s">
        <v>123</v>
      </c>
      <c r="C5" s="110">
        <v>9</v>
      </c>
      <c r="D5" s="111">
        <v>64.285714285714292</v>
      </c>
      <c r="E5" s="111">
        <v>1.22</v>
      </c>
      <c r="F5" s="112">
        <v>0.7641</v>
      </c>
    </row>
    <row r="6" spans="1:6" ht="19.5" customHeight="1">
      <c r="A6" s="113">
        <v>862</v>
      </c>
      <c r="B6" s="137" t="s">
        <v>146</v>
      </c>
      <c r="C6" s="115">
        <v>2</v>
      </c>
      <c r="D6" s="116">
        <v>14.285714285714286</v>
      </c>
      <c r="E6" s="116">
        <v>0.5</v>
      </c>
      <c r="F6" s="117">
        <v>0.35599999999999998</v>
      </c>
    </row>
    <row r="7" spans="1:6" ht="23.25" customHeight="1">
      <c r="A7" s="113">
        <v>207</v>
      </c>
      <c r="B7" s="136" t="s">
        <v>147</v>
      </c>
      <c r="C7" s="118">
        <v>1</v>
      </c>
      <c r="D7" s="116">
        <v>7.1428571428571432</v>
      </c>
      <c r="E7" s="119">
        <v>1</v>
      </c>
      <c r="F7" s="120">
        <v>0.4849</v>
      </c>
    </row>
    <row r="8" spans="1:6" ht="18" customHeight="1">
      <c r="A8" s="121">
        <v>226</v>
      </c>
      <c r="B8" s="136" t="s">
        <v>124</v>
      </c>
      <c r="C8" s="115">
        <v>1</v>
      </c>
      <c r="D8" s="123">
        <v>7.1428571428571432</v>
      </c>
      <c r="E8" s="116">
        <v>1</v>
      </c>
      <c r="F8" s="124">
        <v>0.61229999999999996</v>
      </c>
    </row>
    <row r="9" spans="1:6" ht="21" customHeight="1" thickBot="1">
      <c r="A9" s="121">
        <v>227</v>
      </c>
      <c r="B9" s="136" t="s">
        <v>148</v>
      </c>
      <c r="C9" s="115">
        <v>1</v>
      </c>
      <c r="D9" s="125">
        <v>7.1428571428571432</v>
      </c>
      <c r="E9" s="116">
        <v>1</v>
      </c>
      <c r="F9" s="117">
        <v>1.2363999999999999</v>
      </c>
    </row>
    <row r="10" spans="1:6" ht="13.5" thickBot="1">
      <c r="A10" s="126" t="s">
        <v>37</v>
      </c>
      <c r="B10" s="127"/>
      <c r="C10" s="128">
        <v>14</v>
      </c>
      <c r="D10" s="129">
        <v>100</v>
      </c>
      <c r="E10" s="130">
        <v>1.07</v>
      </c>
      <c r="F10" s="131">
        <v>0.7087</v>
      </c>
    </row>
    <row r="14" spans="1:6" ht="13.5" thickBot="1"/>
    <row r="15" spans="1:6" ht="13.5" thickBot="1">
      <c r="A15" s="149" t="s">
        <v>0</v>
      </c>
      <c r="B15" s="150"/>
      <c r="C15" s="135"/>
      <c r="D15" s="135"/>
      <c r="F15" s="134">
        <v>2019</v>
      </c>
    </row>
    <row r="16" spans="1:6" ht="13.5" thickBot="1">
      <c r="A16" s="132"/>
      <c r="B16" s="132"/>
      <c r="C16" s="132"/>
      <c r="D16" s="132"/>
      <c r="F16" s="133"/>
    </row>
    <row r="17" spans="1:6" ht="13.5" thickBot="1">
      <c r="A17" s="103" t="s">
        <v>115</v>
      </c>
      <c r="B17" s="104" t="s">
        <v>116</v>
      </c>
      <c r="C17" s="105" t="s">
        <v>117</v>
      </c>
      <c r="D17" s="106" t="s">
        <v>118</v>
      </c>
      <c r="E17" s="105" t="s">
        <v>119</v>
      </c>
      <c r="F17" s="107" t="s">
        <v>120</v>
      </c>
    </row>
    <row r="18" spans="1:6" ht="21.75" customHeight="1">
      <c r="A18" s="108">
        <v>144</v>
      </c>
      <c r="B18" s="109" t="s">
        <v>125</v>
      </c>
      <c r="C18" s="110">
        <v>688</v>
      </c>
      <c r="D18" s="111">
        <v>18.220338983050848</v>
      </c>
      <c r="E18" s="111">
        <v>9</v>
      </c>
      <c r="F18" s="112">
        <v>0.62580000000000002</v>
      </c>
    </row>
    <row r="19" spans="1:6" ht="19.5" customHeight="1">
      <c r="A19" s="113">
        <v>194</v>
      </c>
      <c r="B19" s="114" t="s">
        <v>126</v>
      </c>
      <c r="C19" s="115">
        <v>477</v>
      </c>
      <c r="D19" s="116">
        <v>12.632415254237289</v>
      </c>
      <c r="E19" s="116">
        <v>9.83</v>
      </c>
      <c r="F19" s="117">
        <v>0.84470000000000001</v>
      </c>
    </row>
    <row r="20" spans="1:6" ht="23.25" customHeight="1">
      <c r="A20" s="113">
        <v>139</v>
      </c>
      <c r="B20" s="109" t="s">
        <v>127</v>
      </c>
      <c r="C20" s="118">
        <v>344</v>
      </c>
      <c r="D20" s="116">
        <v>9.1101694915254239</v>
      </c>
      <c r="E20" s="119">
        <v>9.5299999999999994</v>
      </c>
      <c r="F20" s="120">
        <v>0.85780000000000001</v>
      </c>
    </row>
    <row r="21" spans="1:6" ht="18" customHeight="1">
      <c r="A21" s="121">
        <v>45</v>
      </c>
      <c r="B21" s="122" t="s">
        <v>128</v>
      </c>
      <c r="C21" s="115">
        <v>286</v>
      </c>
      <c r="D21" s="123">
        <v>7.5741525423728815</v>
      </c>
      <c r="E21" s="116">
        <v>18.05</v>
      </c>
      <c r="F21" s="124">
        <v>0.98540000000000005</v>
      </c>
    </row>
    <row r="22" spans="1:6" ht="21" customHeight="1" thickBot="1">
      <c r="A22" s="121">
        <v>463</v>
      </c>
      <c r="B22" s="122" t="s">
        <v>121</v>
      </c>
      <c r="C22" s="115">
        <v>244</v>
      </c>
      <c r="D22" s="125">
        <v>6.4618644067796609</v>
      </c>
      <c r="E22" s="116">
        <v>9.11</v>
      </c>
      <c r="F22" s="117">
        <v>0.63070000000000004</v>
      </c>
    </row>
    <row r="23" spans="1:6" ht="13.5" thickBot="1">
      <c r="A23" s="126" t="s">
        <v>37</v>
      </c>
      <c r="B23" s="127"/>
      <c r="C23" s="128">
        <v>3776</v>
      </c>
      <c r="D23" s="129">
        <v>100</v>
      </c>
      <c r="E23" s="130">
        <v>11.1</v>
      </c>
      <c r="F23" s="131">
        <v>0.85819999999999996</v>
      </c>
    </row>
    <row r="27" spans="1:6" ht="13.5" thickBot="1"/>
    <row r="28" spans="1:6" ht="13.5" thickBot="1">
      <c r="A28" s="149" t="s">
        <v>129</v>
      </c>
      <c r="B28" s="150"/>
      <c r="C28" s="135"/>
      <c r="D28" s="135"/>
      <c r="F28" s="134">
        <v>2018</v>
      </c>
    </row>
    <row r="29" spans="1:6" ht="13.5" thickBot="1">
      <c r="A29" s="132"/>
      <c r="B29" s="132"/>
      <c r="C29" s="132"/>
      <c r="D29" s="132"/>
      <c r="F29" s="133"/>
    </row>
    <row r="30" spans="1:6" ht="13.5" thickBot="1">
      <c r="A30" s="103" t="s">
        <v>115</v>
      </c>
      <c r="B30" s="104" t="s">
        <v>116</v>
      </c>
      <c r="C30" s="105" t="s">
        <v>117</v>
      </c>
      <c r="D30" s="106" t="s">
        <v>118</v>
      </c>
      <c r="E30" s="105" t="s">
        <v>119</v>
      </c>
      <c r="F30" s="107" t="s">
        <v>120</v>
      </c>
    </row>
    <row r="31" spans="1:6" ht="21.75" customHeight="1">
      <c r="A31" s="108">
        <v>773</v>
      </c>
      <c r="B31" s="109" t="s">
        <v>130</v>
      </c>
      <c r="C31" s="110">
        <v>46</v>
      </c>
      <c r="D31" s="111">
        <v>45.544554455445542</v>
      </c>
      <c r="E31" s="111">
        <v>13.87</v>
      </c>
      <c r="F31" s="112">
        <v>0.31269999999999998</v>
      </c>
    </row>
    <row r="32" spans="1:6" ht="19.5" customHeight="1">
      <c r="A32" s="113">
        <v>775</v>
      </c>
      <c r="B32" s="114" t="s">
        <v>131</v>
      </c>
      <c r="C32" s="115">
        <v>16</v>
      </c>
      <c r="D32" s="116">
        <v>15.841584158415841</v>
      </c>
      <c r="E32" s="116">
        <v>14.06</v>
      </c>
      <c r="F32" s="117">
        <v>0.39950000000000002</v>
      </c>
    </row>
    <row r="33" spans="1:6" ht="23.25" customHeight="1">
      <c r="A33" s="113">
        <v>774</v>
      </c>
      <c r="B33" s="109" t="s">
        <v>132</v>
      </c>
      <c r="C33" s="118">
        <v>15</v>
      </c>
      <c r="D33" s="116">
        <v>14.851485148514852</v>
      </c>
      <c r="E33" s="119">
        <v>14.6</v>
      </c>
      <c r="F33" s="120">
        <v>0.35510000000000003</v>
      </c>
    </row>
    <row r="34" spans="1:6" ht="18" customHeight="1">
      <c r="A34" s="121">
        <v>770</v>
      </c>
      <c r="B34" s="122" t="s">
        <v>149</v>
      </c>
      <c r="C34" s="115">
        <v>9</v>
      </c>
      <c r="D34" s="123">
        <v>8.9108910891089117</v>
      </c>
      <c r="E34" s="116">
        <v>5</v>
      </c>
      <c r="F34" s="124">
        <v>0.22520000000000001</v>
      </c>
    </row>
    <row r="35" spans="1:6" ht="21" customHeight="1" thickBot="1">
      <c r="A35" s="121">
        <v>776</v>
      </c>
      <c r="B35" s="122" t="s">
        <v>133</v>
      </c>
      <c r="C35" s="115">
        <v>2</v>
      </c>
      <c r="D35" s="125">
        <v>1.9801980198019802</v>
      </c>
      <c r="E35" s="116">
        <v>9.5</v>
      </c>
      <c r="F35" s="117">
        <v>0.37659999999999999</v>
      </c>
    </row>
    <row r="36" spans="1:6" ht="13.5" thickBot="1">
      <c r="A36" s="126" t="s">
        <v>37</v>
      </c>
      <c r="B36" s="127"/>
      <c r="C36" s="128">
        <v>101</v>
      </c>
      <c r="D36" s="129">
        <v>100</v>
      </c>
      <c r="E36" s="130">
        <v>12.88</v>
      </c>
      <c r="F36" s="131">
        <v>0.34200000000000003</v>
      </c>
    </row>
    <row r="40" spans="1:6" ht="13.5" thickBot="1"/>
    <row r="41" spans="1:6" ht="13.5" thickBot="1">
      <c r="A41" s="149" t="s">
        <v>3</v>
      </c>
      <c r="B41" s="150"/>
      <c r="C41" s="135"/>
      <c r="D41" s="135"/>
      <c r="F41" s="134">
        <v>2019</v>
      </c>
    </row>
    <row r="42" spans="1:6" ht="13.5" thickBot="1">
      <c r="A42" s="132"/>
      <c r="B42" s="132"/>
      <c r="C42" s="132"/>
      <c r="D42" s="132"/>
      <c r="F42" s="133"/>
    </row>
    <row r="43" spans="1:6" ht="13.5" thickBot="1">
      <c r="A43" s="103" t="s">
        <v>115</v>
      </c>
      <c r="B43" s="104" t="s">
        <v>116</v>
      </c>
      <c r="C43" s="105" t="s">
        <v>117</v>
      </c>
      <c r="D43" s="106" t="s">
        <v>118</v>
      </c>
      <c r="E43" s="105" t="s">
        <v>119</v>
      </c>
      <c r="F43" s="107" t="s">
        <v>120</v>
      </c>
    </row>
    <row r="44" spans="1:6" ht="21.75" customHeight="1">
      <c r="A44" s="108">
        <v>302</v>
      </c>
      <c r="B44" s="109" t="s">
        <v>134</v>
      </c>
      <c r="C44" s="110">
        <v>186</v>
      </c>
      <c r="D44" s="111">
        <v>37.804878048780488</v>
      </c>
      <c r="E44" s="111">
        <v>7.89</v>
      </c>
      <c r="F44" s="112">
        <v>1.5048999999999999</v>
      </c>
    </row>
    <row r="45" spans="1:6" ht="19.5" customHeight="1">
      <c r="A45" s="113">
        <v>301</v>
      </c>
      <c r="B45" s="114" t="s">
        <v>135</v>
      </c>
      <c r="C45" s="115">
        <v>145</v>
      </c>
      <c r="D45" s="116">
        <v>29.471544715447155</v>
      </c>
      <c r="E45" s="116">
        <v>7.45</v>
      </c>
      <c r="F45" s="117">
        <v>1.6318999999999999</v>
      </c>
    </row>
    <row r="46" spans="1:6" ht="23.25" customHeight="1">
      <c r="A46" s="113">
        <v>314</v>
      </c>
      <c r="B46" s="109" t="s">
        <v>136</v>
      </c>
      <c r="C46" s="118">
        <v>44</v>
      </c>
      <c r="D46" s="116">
        <v>8.9430894308943092</v>
      </c>
      <c r="E46" s="119">
        <v>1.25</v>
      </c>
      <c r="F46" s="120">
        <v>0.95960000000000001</v>
      </c>
    </row>
    <row r="47" spans="1:6" ht="18" customHeight="1">
      <c r="A47" s="121">
        <v>313</v>
      </c>
      <c r="B47" s="122" t="s">
        <v>138</v>
      </c>
      <c r="C47" s="115">
        <v>24</v>
      </c>
      <c r="D47" s="123">
        <v>4.8780487804878048</v>
      </c>
      <c r="E47" s="116">
        <v>2.38</v>
      </c>
      <c r="F47" s="124">
        <v>1.0631999999999999</v>
      </c>
    </row>
    <row r="48" spans="1:6" ht="21" customHeight="1" thickBot="1">
      <c r="A48" s="121">
        <v>315</v>
      </c>
      <c r="B48" s="122" t="s">
        <v>137</v>
      </c>
      <c r="C48" s="115">
        <v>21</v>
      </c>
      <c r="D48" s="125">
        <v>4.2682926829268295</v>
      </c>
      <c r="E48" s="116">
        <v>1.76</v>
      </c>
      <c r="F48" s="117">
        <v>0.93259999999999998</v>
      </c>
    </row>
    <row r="49" spans="1:6" ht="13.5" thickBot="1">
      <c r="A49" s="126" t="s">
        <v>37</v>
      </c>
      <c r="B49" s="127"/>
      <c r="C49" s="128">
        <v>492</v>
      </c>
      <c r="D49" s="129">
        <v>100</v>
      </c>
      <c r="E49" s="130">
        <v>6.23</v>
      </c>
      <c r="F49" s="131">
        <v>1.3833</v>
      </c>
    </row>
  </sheetData>
  <mergeCells count="4">
    <mergeCell ref="A2:B2"/>
    <mergeCell ref="A15:B15"/>
    <mergeCell ref="A28:B28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Hospitalización</vt:lpstr>
      <vt:lpstr>Consultas</vt:lpstr>
      <vt:lpstr>ACTIVIDAD QUIRÚRGICA</vt:lpstr>
      <vt:lpstr>SERVICIOS BÁSICOS</vt:lpstr>
      <vt:lpstr>GRDs</vt:lpstr>
      <vt:lpstr>'ACTIVIDAD QUIRÚRGICA'!Área_de_impresión</vt:lpstr>
      <vt:lpstr>Consultas!Área_de_impresión</vt:lpstr>
      <vt:lpstr>Hospitalización!Área_de_impresión</vt:lpstr>
      <vt:lpstr>'SERVICIOS BÁSICOS'!Área_de_impresión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95</dc:creator>
  <cp:lastModifiedBy>hucadmin</cp:lastModifiedBy>
  <cp:lastPrinted>2020-06-17T12:36:47Z</cp:lastPrinted>
  <dcterms:created xsi:type="dcterms:W3CDTF">2000-12-23T08:44:00Z</dcterms:created>
  <dcterms:modified xsi:type="dcterms:W3CDTF">2020-11-20T08:01:52Z</dcterms:modified>
</cp:coreProperties>
</file>